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ars meteorite\2017_4_18_SX100\Data\"/>
    </mc:Choice>
  </mc:AlternateContent>
  <bookViews>
    <workbookView xWindow="240" yWindow="60" windowWidth="20940" windowHeight="10875"/>
  </bookViews>
  <sheets>
    <sheet name="El-Ox" sheetId="2" r:id="rId1"/>
  </sheets>
  <calcPr calcId="15251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3" i="2"/>
  <c r="D16" i="2"/>
  <c r="E16" i="2"/>
  <c r="F16" i="2"/>
  <c r="D15" i="2"/>
  <c r="E15" i="2"/>
  <c r="F15" i="2"/>
  <c r="C16" i="2"/>
  <c r="C15" i="2"/>
  <c r="G15" i="2" l="1"/>
  <c r="G16" i="2"/>
</calcChain>
</file>

<file path=xl/sharedStrings.xml><?xml version="1.0" encoding="utf-8"?>
<sst xmlns="http://schemas.openxmlformats.org/spreadsheetml/2006/main" count="27" uniqueCount="17">
  <si>
    <t xml:space="preserve"> </t>
  </si>
  <si>
    <t>Total</t>
  </si>
  <si>
    <t>CaO</t>
  </si>
  <si>
    <t>FeO</t>
  </si>
  <si>
    <t>MnO</t>
  </si>
  <si>
    <t>As2O3</t>
  </si>
  <si>
    <t>Comment</t>
  </si>
  <si>
    <t>Point#</t>
  </si>
  <si>
    <t>R100041 Armangite</t>
  </si>
  <si>
    <t>R100027 Magnussonite</t>
  </si>
  <si>
    <r>
      <t>Mn</t>
    </r>
    <r>
      <rPr>
        <vertAlign val="superscript"/>
        <sz val="8"/>
        <color theme="1"/>
        <rFont val="Verdana"/>
        <family val="2"/>
      </rPr>
      <t>2+</t>
    </r>
    <r>
      <rPr>
        <sz val="8"/>
        <color theme="1"/>
        <rFont val="Verdana"/>
        <family val="2"/>
      </rPr>
      <t>26</t>
    </r>
    <r>
      <rPr>
        <sz val="11"/>
        <color theme="1"/>
        <rFont val="Calibri"/>
        <family val="2"/>
        <scheme val="minor"/>
      </rPr>
      <t>As</t>
    </r>
    <r>
      <rPr>
        <vertAlign val="superscript"/>
        <sz val="8"/>
        <color theme="1"/>
        <rFont val="Verdana"/>
        <family val="2"/>
      </rPr>
      <t>3+</t>
    </r>
    <r>
      <rPr>
        <sz val="8"/>
        <color theme="1"/>
        <rFont val="Verdana"/>
        <family val="2"/>
      </rPr>
      <t>18</t>
    </r>
    <r>
      <rPr>
        <sz val="11"/>
        <color theme="1"/>
        <rFont val="Calibri"/>
        <family val="2"/>
        <scheme val="minor"/>
      </rPr>
      <t>O</t>
    </r>
    <r>
      <rPr>
        <sz val="8"/>
        <color theme="1"/>
        <rFont val="Verdana"/>
        <family val="2"/>
      </rPr>
      <t>50</t>
    </r>
    <r>
      <rPr>
        <sz val="11"/>
        <color theme="1"/>
        <rFont val="Calibri"/>
        <family val="2"/>
        <scheme val="minor"/>
      </rPr>
      <t>(CO</t>
    </r>
    <r>
      <rPr>
        <sz val="8"/>
        <color theme="1"/>
        <rFont val="Verdana"/>
        <family val="2"/>
      </rPr>
      <t>3</t>
    </r>
    <r>
      <rPr>
        <sz val="11"/>
        <color theme="1"/>
        <rFont val="Calibri"/>
        <family val="2"/>
        <scheme val="minor"/>
      </rPr>
      <t>)(OH)</t>
    </r>
    <r>
      <rPr>
        <sz val="8"/>
        <color theme="1"/>
        <rFont val="Verdana"/>
        <family val="2"/>
      </rPr>
      <t>4</t>
    </r>
  </si>
  <si>
    <t>Ideal chemistry</t>
  </si>
  <si>
    <t>Based on 57 O atoms, with 1.18% (wt.) CO2 and 0.97% H2O added:</t>
  </si>
  <si>
    <r>
      <t>(Mn</t>
    </r>
    <r>
      <rPr>
        <vertAlign val="subscript"/>
        <sz val="11"/>
        <color theme="1"/>
        <rFont val="Calibri"/>
        <family val="2"/>
        <scheme val="minor"/>
      </rPr>
      <t>25.07</t>
    </r>
    <r>
      <rPr>
        <sz val="11"/>
        <color theme="1"/>
        <rFont val="Calibri"/>
        <family val="2"/>
        <scheme val="minor"/>
      </rPr>
      <t>Fe</t>
    </r>
    <r>
      <rPr>
        <vertAlign val="subscript"/>
        <sz val="11"/>
        <color theme="1"/>
        <rFont val="Calibri"/>
        <family val="2"/>
        <scheme val="minor"/>
      </rPr>
      <t>0.26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0.09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25.42</t>
    </r>
    <r>
      <rPr>
        <sz val="11"/>
        <color theme="1"/>
        <rFont val="Calibri"/>
        <family val="2"/>
        <scheme val="minor"/>
      </rPr>
      <t>As</t>
    </r>
    <r>
      <rPr>
        <vertAlign val="subscript"/>
        <sz val="11"/>
        <color theme="1"/>
        <rFont val="Calibri"/>
        <family val="2"/>
        <scheme val="minor"/>
      </rPr>
      <t>18.38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)(OH)</t>
    </r>
    <r>
      <rPr>
        <vertAlign val="subscript"/>
        <sz val="11"/>
        <color theme="1"/>
        <rFont val="Calibri"/>
        <family val="2"/>
        <scheme val="minor"/>
      </rPr>
      <t>4</t>
    </r>
  </si>
  <si>
    <t>Average</t>
  </si>
  <si>
    <t>Stdv.</t>
  </si>
  <si>
    <t>Calculated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</si>
</sst>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4" sqref="C24"/>
    </sheetView>
  </sheetViews>
  <sheetFormatPr defaultRowHeight="15" x14ac:dyDescent="0.25"/>
  <cols>
    <col min="2" max="2" width="22.140625" customWidth="1"/>
  </cols>
  <sheetData>
    <row r="1" spans="1:8" x14ac:dyDescent="0.25">
      <c r="H1" t="s">
        <v>0</v>
      </c>
    </row>
    <row r="2" spans="1:8" x14ac:dyDescent="0.25">
      <c r="A2" t="s">
        <v>7</v>
      </c>
      <c r="B2" t="s">
        <v>6</v>
      </c>
      <c r="C2" t="s">
        <v>2</v>
      </c>
      <c r="D2" t="s">
        <v>3</v>
      </c>
      <c r="E2" t="s">
        <v>4</v>
      </c>
      <c r="F2" t="s">
        <v>5</v>
      </c>
      <c r="G2" t="s">
        <v>1</v>
      </c>
    </row>
    <row r="3" spans="1:8" x14ac:dyDescent="0.25">
      <c r="A3">
        <v>108</v>
      </c>
      <c r="B3" t="s">
        <v>8</v>
      </c>
      <c r="C3">
        <v>0.20598</v>
      </c>
      <c r="D3">
        <v>0.37741599999999997</v>
      </c>
      <c r="E3">
        <v>47.133510000000001</v>
      </c>
      <c r="F3">
        <v>49.357729999999997</v>
      </c>
      <c r="G3">
        <f t="shared" ref="G3:G15" si="0">SUM(C3:F3)</f>
        <v>97.074635999999998</v>
      </c>
    </row>
    <row r="4" spans="1:8" x14ac:dyDescent="0.25">
      <c r="A4">
        <v>109</v>
      </c>
      <c r="B4" t="s">
        <v>8</v>
      </c>
      <c r="C4">
        <v>0.22887199999999999</v>
      </c>
      <c r="D4">
        <v>0.44348399999999999</v>
      </c>
      <c r="E4">
        <v>47.580779999999997</v>
      </c>
      <c r="F4">
        <v>49.13646</v>
      </c>
      <c r="G4">
        <f t="shared" si="0"/>
        <v>97.389595999999997</v>
      </c>
    </row>
    <row r="5" spans="1:8" x14ac:dyDescent="0.25">
      <c r="A5">
        <v>110</v>
      </c>
      <c r="B5" t="s">
        <v>8</v>
      </c>
      <c r="C5">
        <v>0.15474599999999999</v>
      </c>
      <c r="D5">
        <v>0.67260200000000003</v>
      </c>
      <c r="E5">
        <v>47.617310000000003</v>
      </c>
      <c r="F5">
        <v>48.369219999999999</v>
      </c>
      <c r="G5">
        <f t="shared" si="0"/>
        <v>96.813878000000003</v>
      </c>
    </row>
    <row r="6" spans="1:8" x14ac:dyDescent="0.25">
      <c r="A6">
        <v>111</v>
      </c>
      <c r="B6" t="s">
        <v>8</v>
      </c>
      <c r="C6">
        <v>0.109667</v>
      </c>
      <c r="D6">
        <v>0.49915199999999998</v>
      </c>
      <c r="E6">
        <v>47.549849999999999</v>
      </c>
      <c r="F6">
        <v>48.80236</v>
      </c>
      <c r="G6">
        <f t="shared" si="0"/>
        <v>96.961028999999996</v>
      </c>
    </row>
    <row r="7" spans="1:8" x14ac:dyDescent="0.25">
      <c r="A7">
        <v>112</v>
      </c>
      <c r="B7" t="s">
        <v>8</v>
      </c>
      <c r="C7">
        <v>0.188356</v>
      </c>
      <c r="D7">
        <v>0.553365</v>
      </c>
      <c r="E7">
        <v>48.235019999999999</v>
      </c>
      <c r="F7">
        <v>48.356400000000001</v>
      </c>
      <c r="G7">
        <f t="shared" si="0"/>
        <v>97.333140999999998</v>
      </c>
    </row>
    <row r="8" spans="1:8" x14ac:dyDescent="0.25">
      <c r="A8">
        <v>113</v>
      </c>
      <c r="B8" t="s">
        <v>8</v>
      </c>
      <c r="C8">
        <v>8.8313000000000003E-2</v>
      </c>
      <c r="D8">
        <v>0.53736200000000001</v>
      </c>
      <c r="E8">
        <v>47.392629999999997</v>
      </c>
      <c r="F8">
        <v>48.759839999999997</v>
      </c>
      <c r="G8">
        <f t="shared" si="0"/>
        <v>96.778144999999995</v>
      </c>
    </row>
    <row r="9" spans="1:8" x14ac:dyDescent="0.25">
      <c r="A9">
        <v>114</v>
      </c>
      <c r="B9" t="s">
        <v>8</v>
      </c>
      <c r="C9">
        <v>9.0962000000000001E-2</v>
      </c>
      <c r="D9">
        <v>0.52254100000000003</v>
      </c>
      <c r="E9">
        <v>47.759659999999997</v>
      </c>
      <c r="F9">
        <v>48.651359999999997</v>
      </c>
      <c r="G9">
        <f t="shared" si="0"/>
        <v>97.024522999999988</v>
      </c>
    </row>
    <row r="10" spans="1:8" x14ac:dyDescent="0.25">
      <c r="A10">
        <v>115</v>
      </c>
      <c r="B10" t="s">
        <v>8</v>
      </c>
      <c r="C10">
        <v>0.105417</v>
      </c>
      <c r="D10">
        <v>0.55513900000000005</v>
      </c>
      <c r="E10">
        <v>47.494689999999999</v>
      </c>
      <c r="F10">
        <v>48.86251</v>
      </c>
      <c r="G10">
        <f t="shared" si="0"/>
        <v>97.017755999999991</v>
      </c>
    </row>
    <row r="11" spans="1:8" x14ac:dyDescent="0.25">
      <c r="A11">
        <v>128</v>
      </c>
      <c r="B11" t="s">
        <v>9</v>
      </c>
      <c r="C11">
        <v>0.103133</v>
      </c>
      <c r="D11">
        <v>0.491033</v>
      </c>
      <c r="E11">
        <v>47.899639999999998</v>
      </c>
      <c r="F11">
        <v>48.79224</v>
      </c>
      <c r="G11">
        <f t="shared" si="0"/>
        <v>97.286045999999999</v>
      </c>
    </row>
    <row r="12" spans="1:8" x14ac:dyDescent="0.25">
      <c r="A12">
        <v>129</v>
      </c>
      <c r="B12" t="s">
        <v>9</v>
      </c>
      <c r="C12">
        <v>0.112106</v>
      </c>
      <c r="D12">
        <v>0.47178100000000001</v>
      </c>
      <c r="E12">
        <v>47.909129999999998</v>
      </c>
      <c r="F12">
        <v>48.892829999999996</v>
      </c>
      <c r="G12">
        <f t="shared" si="0"/>
        <v>97.385846999999984</v>
      </c>
    </row>
    <row r="13" spans="1:8" x14ac:dyDescent="0.25">
      <c r="A13">
        <v>130</v>
      </c>
      <c r="B13" t="s">
        <v>9</v>
      </c>
      <c r="C13">
        <v>0.16051000000000001</v>
      </c>
      <c r="D13">
        <v>0.40435100000000002</v>
      </c>
      <c r="E13">
        <v>48.04609</v>
      </c>
      <c r="F13">
        <v>48.844470000000001</v>
      </c>
      <c r="G13">
        <f t="shared" si="0"/>
        <v>97.455421000000001</v>
      </c>
    </row>
    <row r="14" spans="1:8" x14ac:dyDescent="0.25">
      <c r="A14">
        <v>131</v>
      </c>
      <c r="B14" t="s">
        <v>9</v>
      </c>
      <c r="C14">
        <v>9.4136999999999998E-2</v>
      </c>
      <c r="D14">
        <v>0.47986600000000001</v>
      </c>
      <c r="E14">
        <v>47.889870000000002</v>
      </c>
      <c r="F14">
        <v>48.65681</v>
      </c>
      <c r="G14">
        <f t="shared" si="0"/>
        <v>97.120683</v>
      </c>
    </row>
    <row r="15" spans="1:8" s="1" customFormat="1" x14ac:dyDescent="0.25">
      <c r="A15" s="1" t="s">
        <v>14</v>
      </c>
      <c r="C15" s="1">
        <f>AVERAGE(C3:C14)</f>
        <v>0.13684991666666665</v>
      </c>
      <c r="D15" s="1">
        <f t="shared" ref="D15:F15" si="1">AVERAGE(D3:D14)</f>
        <v>0.50067433333333333</v>
      </c>
      <c r="E15" s="1">
        <f t="shared" si="1"/>
        <v>47.709014999999994</v>
      </c>
      <c r="F15" s="1">
        <f t="shared" si="1"/>
        <v>48.790185833333332</v>
      </c>
      <c r="G15" s="1">
        <f t="shared" si="0"/>
        <v>97.136725083333317</v>
      </c>
    </row>
    <row r="16" spans="1:8" s="1" customFormat="1" x14ac:dyDescent="0.25">
      <c r="A16" s="1" t="s">
        <v>15</v>
      </c>
      <c r="C16" s="1">
        <f>STDEV(C3:C14)</f>
        <v>4.9121311539453642E-2</v>
      </c>
      <c r="D16" s="1">
        <f t="shared" ref="D16:G16" si="2">STDEV(D3:D14)</f>
        <v>7.7594859595832344E-2</v>
      </c>
      <c r="E16" s="1">
        <f t="shared" si="2"/>
        <v>0.30590942879759786</v>
      </c>
      <c r="F16" s="1">
        <f t="shared" si="2"/>
        <v>0.28029902326746819</v>
      </c>
      <c r="G16" s="1">
        <f t="shared" si="2"/>
        <v>0.23021390205887676</v>
      </c>
    </row>
    <row r="18" spans="2:4" x14ac:dyDescent="0.25">
      <c r="B18" t="s">
        <v>11</v>
      </c>
      <c r="D18" t="s">
        <v>10</v>
      </c>
    </row>
    <row r="20" spans="2:4" x14ac:dyDescent="0.25">
      <c r="C20" t="s">
        <v>12</v>
      </c>
    </row>
    <row r="21" spans="2:4" ht="18" x14ac:dyDescent="0.35">
      <c r="B21" t="s">
        <v>16</v>
      </c>
      <c r="D2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2017-04-19T14:57:12Z</dcterms:created>
  <dcterms:modified xsi:type="dcterms:W3CDTF">2017-04-24T10:37:57Z</dcterms:modified>
</cp:coreProperties>
</file>