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56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<sst xmlns="http://schemas.openxmlformats.org/spreadsheetml/2006/main" count="107" uniqueCount="72">
  <si>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</si>
  <si>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</si>
  <si>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</si>
  <si>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</si>
  <si>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</si>
  <si>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</si>
  <si>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</si>
  <si>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</si>
  <si>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</si>
  <si>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</si>
  <si>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</si>
  <si>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</si>
  <si>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</si>
  <si>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</si>
  <si>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</si>
  <si>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</si>
  <si>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</si>
  <si>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</si>
  <si>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</si>
  <si>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</si>
  <si>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</si>
  <si>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</si>
  <si>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</si>
  <si>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</si>
  <si>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</si>
  <si>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</si>
  <si>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</si>
  <si>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</si>
  <si>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</si>
  <si>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</si>
  <si>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</si>
  <si>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</si>
  <si>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</si>
  <si>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</si>
  <si>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</si>
  <si>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</si>
  <si>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</si>
  <si>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</si>
  <si>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</si>
  <si>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</si>
  <si>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</si>
  <si>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</si>
  <si>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</si>
  <si>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</si>
  <si>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</si>
  <si>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</si>
  <si>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</si>
  <si>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</si>
  <si>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</si>
  <si>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</si>
  <si>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</si>
  <si>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</si>
  <si>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</si>
  <si>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</si>
  <si>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</si>
  <si>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</si>
  <si>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</si>
  <si>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</si>
  <si>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</si>
  <si>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chrom-s</t>
  </si>
  <si>
    <t>diopside</t>
  </si>
  <si>
    <t>MgF2</t>
  </si>
  <si>
    <t>albite-Cr</t>
  </si>
  <si>
    <t>PET</t>
  </si>
  <si>
    <t>kspar-OR1</t>
  </si>
  <si>
    <t>scap-s</t>
  </si>
  <si>
    <t>rutile1</t>
  </si>
  <si>
    <t>rhod-791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</si>
  <si>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</si>
  <si>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</si>
  <si>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</si>
  <si>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(Na</t>
    </r>
    <r>
      <rPr>
        <vertAlign val="subscript"/>
        <sz val="14"/>
        <rFont val="Times New Roman"/>
        <family val="1"/>
      </rPr>
      <t>4.49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1.30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1.23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27.75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8.25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·19H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</si>
</sst>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L31" sqref="L31"/>
    </sheetView>
  </sheetViews>
  <sheetFormatPr defaultColWidth="9.00390625" defaultRowHeight="13.5"/>
  <cols>
    <col min="1" max="16384" width="5.25390625" style="1" customWidth="1"/>
  </cols>
  <sheetData>
    <row r="1" spans="2:13" ht="12.75"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1:22" ht="12.75">
      <c r="A4" s="1" t="s">
        <v>22</v>
      </c>
      <c r="B4" s="3">
        <v>61.56</v>
      </c>
      <c r="C4" s="3">
        <v>62.84</v>
      </c>
      <c r="D4" s="3">
        <v>63.33</v>
      </c>
      <c r="E4" s="3">
        <v>63.42</v>
      </c>
      <c r="F4" s="3">
        <v>63.41</v>
      </c>
      <c r="G4" s="3">
        <v>63.96</v>
      </c>
      <c r="H4" s="3">
        <v>63.98</v>
      </c>
      <c r="I4" s="3">
        <v>64.31</v>
      </c>
      <c r="J4" s="3">
        <v>63.74</v>
      </c>
      <c r="K4" s="3">
        <v>64.01</v>
      </c>
      <c r="L4" s="3">
        <v>63.95</v>
      </c>
      <c r="M4" s="3">
        <v>64.06</v>
      </c>
      <c r="N4" s="3"/>
      <c r="O4" s="3">
        <f>AVERAGE(B4:M4)</f>
        <v>63.547500000000014</v>
      </c>
      <c r="P4" s="3">
        <f>STDEV(B4:M4)</f>
        <v>0.7475672666590559</v>
      </c>
      <c r="Q4" s="3"/>
      <c r="R4" s="3"/>
      <c r="S4" s="3"/>
      <c r="T4" s="3"/>
      <c r="U4" s="3"/>
      <c r="V4" s="3"/>
    </row>
    <row r="5" spans="1:22" ht="12.75">
      <c r="A5" s="1" t="s">
        <v>21</v>
      </c>
      <c r="B5" s="3">
        <v>15.89</v>
      </c>
      <c r="C5" s="3">
        <v>15.79</v>
      </c>
      <c r="D5" s="3">
        <v>15.71</v>
      </c>
      <c r="E5" s="3">
        <v>15.9</v>
      </c>
      <c r="F5" s="3">
        <v>16.19</v>
      </c>
      <c r="G5" s="3">
        <v>16.13</v>
      </c>
      <c r="H5" s="3">
        <v>16.67</v>
      </c>
      <c r="I5" s="3">
        <v>16.75</v>
      </c>
      <c r="J5" s="3">
        <v>16.46</v>
      </c>
      <c r="K5" s="3">
        <v>16.66</v>
      </c>
      <c r="L5" s="3">
        <v>16.31</v>
      </c>
      <c r="M5" s="3">
        <v>16.58</v>
      </c>
      <c r="N5" s="3"/>
      <c r="O5" s="3">
        <f aca="true" t="shared" si="0" ref="O5:O24">AVERAGE(B5:M5)</f>
        <v>16.253333333333334</v>
      </c>
      <c r="P5" s="3">
        <f aca="true" t="shared" si="1" ref="P5:P24">STDEV(B5:M5)</f>
        <v>0.3722495090253653</v>
      </c>
      <c r="Q5" s="3"/>
      <c r="R5" s="3"/>
      <c r="S5" s="3"/>
      <c r="T5" s="3"/>
      <c r="U5" s="3"/>
      <c r="V5" s="3"/>
    </row>
    <row r="6" spans="1:22" ht="12.75">
      <c r="A6" s="1" t="s">
        <v>19</v>
      </c>
      <c r="B6" s="3">
        <v>5.46</v>
      </c>
      <c r="C6" s="3">
        <v>5.16</v>
      </c>
      <c r="D6" s="3">
        <v>5.03</v>
      </c>
      <c r="E6" s="3">
        <v>5.76</v>
      </c>
      <c r="F6" s="3">
        <v>5.43</v>
      </c>
      <c r="G6" s="3">
        <v>5.35</v>
      </c>
      <c r="H6" s="3">
        <v>4.91</v>
      </c>
      <c r="I6" s="3">
        <v>4.71</v>
      </c>
      <c r="J6" s="3">
        <v>4.96</v>
      </c>
      <c r="K6" s="3">
        <v>5.11</v>
      </c>
      <c r="L6" s="3">
        <v>5.1</v>
      </c>
      <c r="M6" s="3">
        <v>4.97</v>
      </c>
      <c r="N6" s="3"/>
      <c r="O6" s="3">
        <f t="shared" si="0"/>
        <v>5.1625000000000005</v>
      </c>
      <c r="P6" s="3">
        <f t="shared" si="1"/>
        <v>0.28967458230979276</v>
      </c>
      <c r="Q6" s="3"/>
      <c r="R6" s="3"/>
      <c r="S6" s="3"/>
      <c r="T6" s="3"/>
      <c r="U6" s="3"/>
      <c r="V6" s="3"/>
    </row>
    <row r="7" spans="1:22" ht="12.75">
      <c r="A7" s="1" t="s">
        <v>25</v>
      </c>
      <c r="B7" s="3">
        <v>2.58</v>
      </c>
      <c r="C7" s="3">
        <v>2.47</v>
      </c>
      <c r="D7" s="3">
        <v>2.35</v>
      </c>
      <c r="E7" s="3">
        <v>2.42</v>
      </c>
      <c r="F7" s="3">
        <v>2.56</v>
      </c>
      <c r="G7" s="3">
        <v>2.43</v>
      </c>
      <c r="H7" s="3">
        <v>2.59</v>
      </c>
      <c r="I7" s="3">
        <v>2.59</v>
      </c>
      <c r="J7" s="3">
        <v>2.57</v>
      </c>
      <c r="K7" s="3">
        <v>2.69</v>
      </c>
      <c r="L7" s="3">
        <v>2.61</v>
      </c>
      <c r="M7" s="3">
        <v>2.5</v>
      </c>
      <c r="N7" s="3"/>
      <c r="O7" s="3">
        <f t="shared" si="0"/>
        <v>2.53</v>
      </c>
      <c r="P7" s="3">
        <f t="shared" si="1"/>
        <v>0.09685978619539834</v>
      </c>
      <c r="Q7" s="3"/>
      <c r="R7" s="3"/>
      <c r="S7" s="3"/>
      <c r="T7" s="3"/>
      <c r="U7" s="3"/>
      <c r="V7" s="3"/>
    </row>
    <row r="8" spans="1:22" ht="12.75">
      <c r="A8" s="1" t="s">
        <v>23</v>
      </c>
      <c r="B8" s="3">
        <v>2.25</v>
      </c>
      <c r="C8" s="3">
        <v>2.46</v>
      </c>
      <c r="D8" s="3">
        <v>2.45</v>
      </c>
      <c r="E8" s="3">
        <v>2.06</v>
      </c>
      <c r="F8" s="3">
        <v>1.92</v>
      </c>
      <c r="G8" s="3">
        <v>2.29</v>
      </c>
      <c r="H8" s="3">
        <v>2.39</v>
      </c>
      <c r="I8" s="3">
        <v>2.39</v>
      </c>
      <c r="J8" s="3">
        <v>2.27</v>
      </c>
      <c r="K8" s="3">
        <v>2.16</v>
      </c>
      <c r="L8" s="3">
        <v>2.28</v>
      </c>
      <c r="M8" s="3">
        <v>2.2</v>
      </c>
      <c r="N8" s="3"/>
      <c r="O8" s="3">
        <f t="shared" si="0"/>
        <v>2.2600000000000002</v>
      </c>
      <c r="P8" s="3">
        <f t="shared" si="1"/>
        <v>0.15971565643070465</v>
      </c>
      <c r="Q8" s="3"/>
      <c r="R8" s="3"/>
      <c r="S8" s="3"/>
      <c r="T8" s="3"/>
      <c r="U8" s="3"/>
      <c r="V8" s="3"/>
    </row>
    <row r="9" spans="1:22" ht="12.75">
      <c r="A9" s="1" t="s">
        <v>18</v>
      </c>
      <c r="B9" s="3">
        <v>0.12</v>
      </c>
      <c r="C9" s="3">
        <v>0</v>
      </c>
      <c r="D9" s="3">
        <v>0.05</v>
      </c>
      <c r="E9" s="3">
        <v>0</v>
      </c>
      <c r="F9" s="3">
        <v>0</v>
      </c>
      <c r="G9" s="3">
        <v>0</v>
      </c>
      <c r="H9" s="3">
        <v>0.1</v>
      </c>
      <c r="I9" s="3">
        <v>0.25</v>
      </c>
      <c r="J9" s="3">
        <v>0.02</v>
      </c>
      <c r="K9" s="3">
        <v>0</v>
      </c>
      <c r="L9" s="3">
        <v>0</v>
      </c>
      <c r="M9" s="3">
        <v>0.15</v>
      </c>
      <c r="N9" s="3"/>
      <c r="O9" s="3">
        <f t="shared" si="0"/>
        <v>0.0575</v>
      </c>
      <c r="P9" s="3">
        <f t="shared" si="1"/>
        <v>0.08125437051182371</v>
      </c>
      <c r="Q9" s="3"/>
      <c r="R9" s="3"/>
      <c r="S9" s="3"/>
      <c r="T9" s="3"/>
      <c r="U9" s="3"/>
      <c r="V9" s="3"/>
    </row>
    <row r="10" spans="1:22" ht="12.75">
      <c r="A10" s="1" t="s">
        <v>20</v>
      </c>
      <c r="B10" s="3">
        <v>0.12</v>
      </c>
      <c r="C10" s="3">
        <v>0.04</v>
      </c>
      <c r="D10" s="3">
        <v>0.09</v>
      </c>
      <c r="E10" s="3">
        <v>0.05</v>
      </c>
      <c r="F10" s="3">
        <v>0</v>
      </c>
      <c r="G10" s="3">
        <v>0.02</v>
      </c>
      <c r="H10" s="3">
        <v>0.05</v>
      </c>
      <c r="I10" s="3">
        <v>0.04</v>
      </c>
      <c r="J10" s="3">
        <v>0</v>
      </c>
      <c r="K10" s="3">
        <v>0.01</v>
      </c>
      <c r="L10" s="3">
        <v>0.01</v>
      </c>
      <c r="M10" s="3">
        <v>0.06</v>
      </c>
      <c r="N10" s="3"/>
      <c r="O10" s="3">
        <f t="shared" si="0"/>
        <v>0.04083333333333333</v>
      </c>
      <c r="P10" s="3">
        <f t="shared" si="1"/>
        <v>0.0367938565359474</v>
      </c>
      <c r="Q10" s="3"/>
      <c r="R10" s="3"/>
      <c r="S10" s="3"/>
      <c r="T10" s="3"/>
      <c r="U10" s="3"/>
      <c r="V10" s="3"/>
    </row>
    <row r="11" spans="1:22" ht="12.75">
      <c r="A11" s="1" t="s">
        <v>29</v>
      </c>
      <c r="B11" s="3">
        <v>0.02</v>
      </c>
      <c r="C11" s="3">
        <v>0.01</v>
      </c>
      <c r="D11" s="3">
        <v>0</v>
      </c>
      <c r="E11" s="3">
        <v>0.05</v>
      </c>
      <c r="F11" s="3">
        <v>0</v>
      </c>
      <c r="G11" s="3">
        <v>0.04</v>
      </c>
      <c r="H11" s="3">
        <v>0.02</v>
      </c>
      <c r="I11" s="3">
        <v>0</v>
      </c>
      <c r="J11" s="3">
        <v>0</v>
      </c>
      <c r="K11" s="3">
        <v>0.02</v>
      </c>
      <c r="L11" s="3">
        <v>0.08</v>
      </c>
      <c r="M11" s="3">
        <v>0.02</v>
      </c>
      <c r="N11" s="3"/>
      <c r="O11" s="3">
        <f t="shared" si="0"/>
        <v>0.021666666666666667</v>
      </c>
      <c r="P11" s="3">
        <f t="shared" si="1"/>
        <v>0.02443296332763787</v>
      </c>
      <c r="Q11" s="3"/>
      <c r="R11" s="3"/>
      <c r="S11" s="3"/>
      <c r="T11" s="3"/>
      <c r="U11" s="3"/>
      <c r="V11" s="3"/>
    </row>
    <row r="12" spans="1:22" ht="12.75">
      <c r="A12" s="1" t="s">
        <v>24</v>
      </c>
      <c r="B12" s="3">
        <v>0.03</v>
      </c>
      <c r="C12" s="3">
        <v>0.03</v>
      </c>
      <c r="D12" s="3">
        <v>0.02</v>
      </c>
      <c r="E12" s="3">
        <v>0</v>
      </c>
      <c r="F12" s="3">
        <v>0.01</v>
      </c>
      <c r="G12" s="3">
        <v>0</v>
      </c>
      <c r="H12" s="3">
        <v>0</v>
      </c>
      <c r="I12" s="3">
        <v>0.01</v>
      </c>
      <c r="J12" s="3">
        <v>0.01</v>
      </c>
      <c r="K12" s="3">
        <v>0.03</v>
      </c>
      <c r="L12" s="3">
        <v>0</v>
      </c>
      <c r="M12" s="3">
        <v>0.02</v>
      </c>
      <c r="N12" s="3"/>
      <c r="O12" s="3">
        <f t="shared" si="0"/>
        <v>0.01333333333333333</v>
      </c>
      <c r="P12" s="3">
        <f t="shared" si="1"/>
        <v>0.012309149097933274</v>
      </c>
      <c r="Q12" s="3"/>
      <c r="R12" s="3"/>
      <c r="S12" s="3"/>
      <c r="T12" s="3"/>
      <c r="U12" s="3"/>
      <c r="V12" s="3"/>
    </row>
    <row r="13" spans="1:22" ht="12.75">
      <c r="A13" s="1" t="s">
        <v>27</v>
      </c>
      <c r="B13" s="3">
        <v>0</v>
      </c>
      <c r="C13" s="3">
        <v>0</v>
      </c>
      <c r="D13" s="3">
        <v>0.02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0.02</v>
      </c>
      <c r="L13" s="3">
        <v>0</v>
      </c>
      <c r="M13" s="3">
        <v>0.03</v>
      </c>
      <c r="N13" s="3"/>
      <c r="O13" s="3">
        <f t="shared" si="0"/>
        <v>0.005833333333333334</v>
      </c>
      <c r="P13" s="3">
        <f t="shared" si="1"/>
        <v>0.010836246694508318</v>
      </c>
      <c r="Q13" s="3"/>
      <c r="R13" s="3"/>
      <c r="S13" s="3"/>
      <c r="T13" s="3"/>
      <c r="U13" s="3"/>
      <c r="V13" s="3"/>
    </row>
    <row r="14" spans="1:22" ht="12.75">
      <c r="A14" s="1" t="s">
        <v>28</v>
      </c>
      <c r="B14" s="3">
        <v>0</v>
      </c>
      <c r="C14" s="3">
        <v>0</v>
      </c>
      <c r="D14" s="3">
        <v>0</v>
      </c>
      <c r="E14" s="3">
        <v>0</v>
      </c>
      <c r="F14" s="3">
        <v>0.01</v>
      </c>
      <c r="G14" s="3">
        <v>0.05</v>
      </c>
      <c r="H14" s="3">
        <v>0</v>
      </c>
      <c r="I14" s="3">
        <v>0</v>
      </c>
      <c r="J14" s="3">
        <v>0</v>
      </c>
      <c r="K14" s="3">
        <v>0</v>
      </c>
      <c r="L14" s="3">
        <v>0.01</v>
      </c>
      <c r="M14" s="3">
        <v>0</v>
      </c>
      <c r="N14" s="3"/>
      <c r="O14" s="3">
        <f t="shared" si="0"/>
        <v>0.005833333333333334</v>
      </c>
      <c r="P14" s="3">
        <f t="shared" si="1"/>
        <v>0.014433756729740645</v>
      </c>
      <c r="Q14" s="3"/>
      <c r="R14" s="3"/>
      <c r="S14" s="3"/>
      <c r="T14" s="3"/>
      <c r="U14" s="3"/>
      <c r="V14" s="3"/>
    </row>
    <row r="15" spans="1:22" ht="12.75">
      <c r="A15" s="1" t="s">
        <v>26</v>
      </c>
      <c r="B15" s="3">
        <v>0.01</v>
      </c>
      <c r="C15" s="3">
        <v>0</v>
      </c>
      <c r="D15" s="3">
        <v>0</v>
      </c>
      <c r="E15" s="3">
        <v>0.01</v>
      </c>
      <c r="F15" s="3">
        <v>0</v>
      </c>
      <c r="G15" s="3">
        <v>0.01</v>
      </c>
      <c r="H15" s="3">
        <v>0</v>
      </c>
      <c r="I15" s="3">
        <v>0.01</v>
      </c>
      <c r="J15" s="3">
        <v>0.01</v>
      </c>
      <c r="K15" s="3">
        <v>0</v>
      </c>
      <c r="L15" s="3">
        <v>0</v>
      </c>
      <c r="M15" s="3">
        <v>0</v>
      </c>
      <c r="N15" s="3"/>
      <c r="O15" s="3">
        <f t="shared" si="0"/>
        <v>0.004166666666666667</v>
      </c>
      <c r="P15" s="3">
        <f t="shared" si="1"/>
        <v>0.005149286505444372</v>
      </c>
      <c r="Q15" s="3"/>
      <c r="R15" s="3"/>
      <c r="S15" s="3"/>
      <c r="T15" s="3"/>
      <c r="U15" s="3"/>
      <c r="V15" s="3"/>
    </row>
    <row r="16" spans="1:22" ht="12.75">
      <c r="A16" s="1" t="s">
        <v>30</v>
      </c>
      <c r="B16" s="3">
        <v>88.04</v>
      </c>
      <c r="C16" s="3">
        <v>88.79</v>
      </c>
      <c r="D16" s="3">
        <v>89.06</v>
      </c>
      <c r="E16" s="3">
        <v>89.66</v>
      </c>
      <c r="F16" s="3">
        <v>89.52</v>
      </c>
      <c r="G16" s="3">
        <v>90.29</v>
      </c>
      <c r="H16" s="3">
        <v>90.71</v>
      </c>
      <c r="I16" s="3">
        <v>91.06</v>
      </c>
      <c r="J16" s="3">
        <v>90.04</v>
      </c>
      <c r="K16" s="3">
        <v>90.71</v>
      </c>
      <c r="L16" s="3">
        <v>90.36</v>
      </c>
      <c r="M16" s="3">
        <v>90.6</v>
      </c>
      <c r="N16" s="3"/>
      <c r="O16" s="3">
        <f t="shared" si="0"/>
        <v>89.90333333333332</v>
      </c>
      <c r="P16" s="3">
        <f t="shared" si="1"/>
        <v>0.9110566625771738</v>
      </c>
      <c r="Q16" s="3"/>
      <c r="R16" s="3"/>
      <c r="S16" s="3"/>
      <c r="T16" s="3"/>
      <c r="U16" s="3"/>
      <c r="V16" s="3"/>
    </row>
    <row r="17" spans="2:2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1" t="s">
        <v>31</v>
      </c>
      <c r="B18" s="3" t="s">
        <v>32</v>
      </c>
      <c r="C18" s="3" t="s">
        <v>33</v>
      </c>
      <c r="D18" s="3" t="s">
        <v>34</v>
      </c>
      <c r="E18" s="3">
        <v>72</v>
      </c>
      <c r="F18" s="3" t="s">
        <v>35</v>
      </c>
      <c r="G18" s="3" t="s">
        <v>36</v>
      </c>
      <c r="H18" s="3" t="s">
        <v>31</v>
      </c>
      <c r="I18" s="3" t="s">
        <v>37</v>
      </c>
      <c r="J18" s="3" t="s">
        <v>16</v>
      </c>
      <c r="K18" s="3" t="s">
        <v>17</v>
      </c>
      <c r="L18" s="3" t="s">
        <v>38</v>
      </c>
      <c r="M18" s="3" t="s">
        <v>31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1" t="s">
        <v>42</v>
      </c>
      <c r="B19" s="3">
        <v>27.608</v>
      </c>
      <c r="C19" s="3">
        <v>27.784</v>
      </c>
      <c r="D19" s="3">
        <v>27.905</v>
      </c>
      <c r="E19" s="3">
        <v>27.749</v>
      </c>
      <c r="F19" s="3">
        <v>27.723</v>
      </c>
      <c r="G19" s="3">
        <v>27.77</v>
      </c>
      <c r="H19" s="3">
        <v>27.699</v>
      </c>
      <c r="I19" s="3">
        <v>27.812</v>
      </c>
      <c r="J19" s="3">
        <v>27.724</v>
      </c>
      <c r="K19" s="3">
        <v>27.646</v>
      </c>
      <c r="L19" s="3">
        <v>27.731</v>
      </c>
      <c r="M19" s="3">
        <v>27.775</v>
      </c>
      <c r="N19" s="3"/>
      <c r="O19" s="3">
        <f t="shared" si="0"/>
        <v>27.74383333333333</v>
      </c>
      <c r="P19" s="3">
        <f t="shared" si="1"/>
        <v>0.07683611051252232</v>
      </c>
      <c r="Q19" s="4">
        <f>36-Q20</f>
        <v>27.75</v>
      </c>
      <c r="R19" s="3">
        <v>4</v>
      </c>
      <c r="S19" s="3">
        <f>Q19*R19</f>
        <v>111</v>
      </c>
      <c r="T19" s="3"/>
      <c r="U19" s="3"/>
      <c r="V19" s="3"/>
    </row>
    <row r="20" spans="1:22" ht="12.75">
      <c r="A20" s="1" t="s">
        <v>41</v>
      </c>
      <c r="B20" s="3">
        <v>8.399</v>
      </c>
      <c r="C20" s="3">
        <v>8.228</v>
      </c>
      <c r="D20" s="3">
        <v>8.158</v>
      </c>
      <c r="E20" s="3">
        <v>8.197</v>
      </c>
      <c r="F20" s="3">
        <v>8.344</v>
      </c>
      <c r="G20" s="3">
        <v>8.255</v>
      </c>
      <c r="H20" s="3">
        <v>8.507</v>
      </c>
      <c r="I20" s="3">
        <v>8.536</v>
      </c>
      <c r="J20" s="3">
        <v>8.437</v>
      </c>
      <c r="K20" s="3">
        <v>8.482</v>
      </c>
      <c r="L20" s="3">
        <v>8.337</v>
      </c>
      <c r="M20" s="3">
        <v>8.475</v>
      </c>
      <c r="N20" s="3"/>
      <c r="O20" s="3">
        <f t="shared" si="0"/>
        <v>8.362916666666665</v>
      </c>
      <c r="P20" s="3">
        <f t="shared" si="1"/>
        <v>0.12956181980636314</v>
      </c>
      <c r="Q20" s="4">
        <v>8.25</v>
      </c>
      <c r="R20" s="3">
        <v>3</v>
      </c>
      <c r="S20" s="3">
        <f>Q20*R20</f>
        <v>24.75</v>
      </c>
      <c r="T20" s="3"/>
      <c r="U20" s="3"/>
      <c r="V20" s="3"/>
    </row>
    <row r="21" spans="1:22" ht="12.75">
      <c r="A21" s="1" t="s">
        <v>39</v>
      </c>
      <c r="B21" s="3">
        <v>4.743</v>
      </c>
      <c r="C21" s="3">
        <v>4.424</v>
      </c>
      <c r="D21" s="3">
        <v>4.301</v>
      </c>
      <c r="E21" s="3">
        <v>4.885</v>
      </c>
      <c r="F21" s="3">
        <v>4.605</v>
      </c>
      <c r="G21" s="3">
        <v>4.506</v>
      </c>
      <c r="H21" s="3">
        <v>4.118</v>
      </c>
      <c r="I21" s="3">
        <v>3.95</v>
      </c>
      <c r="J21" s="3">
        <v>4.187</v>
      </c>
      <c r="K21" s="3">
        <v>4.277</v>
      </c>
      <c r="L21" s="3">
        <v>4.287</v>
      </c>
      <c r="M21" s="3">
        <v>4.178</v>
      </c>
      <c r="N21" s="3"/>
      <c r="O21" s="3">
        <f t="shared" si="0"/>
        <v>4.37175</v>
      </c>
      <c r="P21" s="3">
        <f t="shared" si="1"/>
        <v>0.2716130687041934</v>
      </c>
      <c r="Q21" s="4">
        <v>4.49</v>
      </c>
      <c r="R21" s="3">
        <v>1</v>
      </c>
      <c r="S21" s="3">
        <f>Q21*R21</f>
        <v>4.49</v>
      </c>
      <c r="T21" s="3"/>
      <c r="U21" s="3"/>
      <c r="V21" s="3"/>
    </row>
    <row r="22" spans="1:22" ht="12.75">
      <c r="A22" s="1" t="s">
        <v>43</v>
      </c>
      <c r="B22" s="3">
        <v>1.287</v>
      </c>
      <c r="C22" s="3">
        <v>1.385</v>
      </c>
      <c r="D22" s="3">
        <v>1.378</v>
      </c>
      <c r="E22" s="3">
        <v>1.147</v>
      </c>
      <c r="F22" s="3">
        <v>1.069</v>
      </c>
      <c r="G22" s="3">
        <v>1.268</v>
      </c>
      <c r="H22" s="3">
        <v>1.323</v>
      </c>
      <c r="I22" s="3">
        <v>1.318</v>
      </c>
      <c r="J22" s="3">
        <v>1.258</v>
      </c>
      <c r="K22" s="3">
        <v>1.189</v>
      </c>
      <c r="L22" s="3">
        <v>1.263</v>
      </c>
      <c r="M22" s="3">
        <v>1.219</v>
      </c>
      <c r="N22" s="3"/>
      <c r="O22" s="3">
        <f t="shared" si="0"/>
        <v>1.2586666666666666</v>
      </c>
      <c r="P22" s="3">
        <f t="shared" si="1"/>
        <v>0.0922637852063624</v>
      </c>
      <c r="Q22" s="4">
        <v>1.3</v>
      </c>
      <c r="R22" s="3">
        <v>1</v>
      </c>
      <c r="S22" s="3">
        <f>Q22*R22</f>
        <v>1.3</v>
      </c>
      <c r="T22" s="3"/>
      <c r="U22" s="3"/>
      <c r="V22" s="3"/>
    </row>
    <row r="23" spans="1:22" ht="12.75">
      <c r="A23" s="1" t="s">
        <v>44</v>
      </c>
      <c r="B23" s="3">
        <v>1.24</v>
      </c>
      <c r="C23" s="3">
        <v>1.17</v>
      </c>
      <c r="D23" s="3">
        <v>1.111</v>
      </c>
      <c r="E23" s="3">
        <v>1.133</v>
      </c>
      <c r="F23" s="3">
        <v>1.2</v>
      </c>
      <c r="G23" s="3">
        <v>1.133</v>
      </c>
      <c r="H23" s="3">
        <v>1.201</v>
      </c>
      <c r="I23" s="3">
        <v>1.201</v>
      </c>
      <c r="J23" s="3">
        <v>1.199</v>
      </c>
      <c r="K23" s="3">
        <v>1.244</v>
      </c>
      <c r="L23" s="3">
        <v>1.214</v>
      </c>
      <c r="M23" s="3">
        <v>1.162</v>
      </c>
      <c r="N23" s="3"/>
      <c r="O23" s="3">
        <f t="shared" si="0"/>
        <v>1.1840000000000002</v>
      </c>
      <c r="P23" s="3">
        <f t="shared" si="1"/>
        <v>0.04253982091682965</v>
      </c>
      <c r="Q23" s="4">
        <v>1.23</v>
      </c>
      <c r="R23" s="3">
        <v>2</v>
      </c>
      <c r="S23" s="3">
        <f>Q23*R23</f>
        <v>2.46</v>
      </c>
      <c r="T23" s="3"/>
      <c r="U23" s="3"/>
      <c r="V23" s="3"/>
    </row>
    <row r="24" spans="1:22" ht="12.75">
      <c r="A24" s="1" t="s">
        <v>30</v>
      </c>
      <c r="B24" s="3">
        <f>SUM(B19:B23)</f>
        <v>43.277</v>
      </c>
      <c r="C24" s="3">
        <f aca="true" t="shared" si="2" ref="C24:M24">SUM(C19:C23)</f>
        <v>42.991</v>
      </c>
      <c r="D24" s="3">
        <f t="shared" si="2"/>
        <v>42.853</v>
      </c>
      <c r="E24" s="3">
        <f t="shared" si="2"/>
        <v>43.111</v>
      </c>
      <c r="F24" s="3">
        <f t="shared" si="2"/>
        <v>42.941</v>
      </c>
      <c r="G24" s="3">
        <f t="shared" si="2"/>
        <v>42.932</v>
      </c>
      <c r="H24" s="3">
        <f t="shared" si="2"/>
        <v>42.848000000000006</v>
      </c>
      <c r="I24" s="3">
        <f t="shared" si="2"/>
        <v>42.817</v>
      </c>
      <c r="J24" s="3">
        <f t="shared" si="2"/>
        <v>42.805</v>
      </c>
      <c r="K24" s="3">
        <f t="shared" si="2"/>
        <v>42.838</v>
      </c>
      <c r="L24" s="3">
        <f t="shared" si="2"/>
        <v>42.831999999999994</v>
      </c>
      <c r="M24" s="3">
        <f t="shared" si="2"/>
        <v>42.809</v>
      </c>
      <c r="N24" s="3"/>
      <c r="O24" s="3">
        <f t="shared" si="0"/>
        <v>42.92116666666667</v>
      </c>
      <c r="P24" s="3">
        <f t="shared" si="1"/>
        <v>0.14454809412332098</v>
      </c>
      <c r="Q24" s="3"/>
      <c r="R24" s="3"/>
      <c r="S24" s="5">
        <f>SUM(S19:S23)</f>
        <v>144.00000000000003</v>
      </c>
      <c r="T24" s="3"/>
      <c r="U24" s="3"/>
      <c r="V24" s="3"/>
    </row>
    <row r="25" spans="2:2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ht="20.25">
      <c r="G26" s="2" t="s">
        <v>70</v>
      </c>
    </row>
    <row r="27" ht="20.25">
      <c r="G27" s="2" t="s">
        <v>71</v>
      </c>
    </row>
    <row r="30" spans="1:8" ht="12.75">
      <c r="A30" s="1" t="s">
        <v>49</v>
      </c>
      <c r="B30" s="1" t="s">
        <v>50</v>
      </c>
      <c r="C30" s="1" t="s">
        <v>51</v>
      </c>
      <c r="D30" s="1" t="s">
        <v>52</v>
      </c>
      <c r="E30" s="1" t="s">
        <v>53</v>
      </c>
      <c r="F30" s="1" t="s">
        <v>54</v>
      </c>
      <c r="G30" s="1" t="s">
        <v>55</v>
      </c>
      <c r="H30" s="1" t="s">
        <v>56</v>
      </c>
    </row>
    <row r="31" spans="1:8" ht="12.75">
      <c r="A31" s="1" t="s">
        <v>57</v>
      </c>
      <c r="B31" s="1" t="s">
        <v>41</v>
      </c>
      <c r="C31" s="1" t="s">
        <v>58</v>
      </c>
      <c r="D31" s="1">
        <v>20</v>
      </c>
      <c r="E31" s="1">
        <v>10</v>
      </c>
      <c r="F31" s="1">
        <v>600</v>
      </c>
      <c r="G31" s="1">
        <v>-600</v>
      </c>
      <c r="H31" s="1" t="s">
        <v>59</v>
      </c>
    </row>
    <row r="32" spans="1:8" ht="12.75">
      <c r="A32" s="1" t="s">
        <v>57</v>
      </c>
      <c r="B32" s="1" t="s">
        <v>42</v>
      </c>
      <c r="C32" s="1" t="s">
        <v>58</v>
      </c>
      <c r="D32" s="1">
        <v>20</v>
      </c>
      <c r="E32" s="1">
        <v>10</v>
      </c>
      <c r="F32" s="1">
        <v>600</v>
      </c>
      <c r="G32" s="1">
        <v>-600</v>
      </c>
      <c r="H32" s="1" t="s">
        <v>60</v>
      </c>
    </row>
    <row r="33" spans="1:8" ht="12.75">
      <c r="A33" s="1" t="s">
        <v>57</v>
      </c>
      <c r="B33" s="1" t="s">
        <v>18</v>
      </c>
      <c r="C33" s="1" t="s">
        <v>58</v>
      </c>
      <c r="D33" s="1">
        <v>10</v>
      </c>
      <c r="E33" s="1">
        <v>0</v>
      </c>
      <c r="F33" s="1">
        <v>600</v>
      </c>
      <c r="G33" s="1">
        <v>-600</v>
      </c>
      <c r="H33" s="1" t="s">
        <v>61</v>
      </c>
    </row>
    <row r="34" spans="1:8" ht="12.75">
      <c r="A34" s="1" t="s">
        <v>57</v>
      </c>
      <c r="B34" s="1" t="s">
        <v>39</v>
      </c>
      <c r="C34" s="1" t="s">
        <v>58</v>
      </c>
      <c r="D34" s="1">
        <v>10</v>
      </c>
      <c r="E34" s="1">
        <v>0</v>
      </c>
      <c r="F34" s="1">
        <v>600</v>
      </c>
      <c r="G34" s="1">
        <v>-600</v>
      </c>
      <c r="H34" s="1" t="s">
        <v>62</v>
      </c>
    </row>
    <row r="35" spans="1:8" ht="12.75">
      <c r="A35" s="1" t="s">
        <v>57</v>
      </c>
      <c r="B35" s="1" t="s">
        <v>40</v>
      </c>
      <c r="C35" s="1" t="s">
        <v>58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</row>
    <row r="36" spans="1:8" ht="12.75">
      <c r="A36" s="1" t="s">
        <v>63</v>
      </c>
      <c r="B36" s="1" t="s">
        <v>43</v>
      </c>
      <c r="C36" s="1" t="s">
        <v>58</v>
      </c>
      <c r="D36" s="1">
        <v>20</v>
      </c>
      <c r="E36" s="1">
        <v>10</v>
      </c>
      <c r="F36" s="1">
        <v>500</v>
      </c>
      <c r="G36" s="1">
        <v>-500</v>
      </c>
      <c r="H36" s="1" t="s">
        <v>64</v>
      </c>
    </row>
    <row r="37" spans="1:8" ht="12.75">
      <c r="A37" s="1" t="s">
        <v>63</v>
      </c>
      <c r="B37" s="1" t="s">
        <v>24</v>
      </c>
      <c r="C37" s="1" t="s">
        <v>58</v>
      </c>
      <c r="D37" s="1">
        <v>10</v>
      </c>
      <c r="E37" s="1">
        <v>0</v>
      </c>
      <c r="F37" s="1">
        <v>600</v>
      </c>
      <c r="G37" s="1">
        <v>-600</v>
      </c>
      <c r="H37" s="1" t="s">
        <v>65</v>
      </c>
    </row>
    <row r="38" spans="1:8" ht="12.75">
      <c r="A38" s="1" t="s">
        <v>63</v>
      </c>
      <c r="B38" s="1" t="s">
        <v>44</v>
      </c>
      <c r="C38" s="1" t="s">
        <v>58</v>
      </c>
      <c r="D38" s="1">
        <v>20</v>
      </c>
      <c r="E38" s="1">
        <v>10</v>
      </c>
      <c r="F38" s="1">
        <v>500</v>
      </c>
      <c r="G38" s="1">
        <v>-500</v>
      </c>
      <c r="H38" s="1" t="s">
        <v>60</v>
      </c>
    </row>
    <row r="39" spans="1:8" ht="12.75">
      <c r="A39" s="1" t="s">
        <v>63</v>
      </c>
      <c r="B39" s="1" t="s">
        <v>45</v>
      </c>
      <c r="C39" s="1" t="s">
        <v>58</v>
      </c>
      <c r="D39" s="1">
        <v>20</v>
      </c>
      <c r="E39" s="1">
        <v>10</v>
      </c>
      <c r="F39" s="1">
        <v>600</v>
      </c>
      <c r="G39" s="1">
        <v>-600</v>
      </c>
      <c r="H39" s="1" t="s">
        <v>66</v>
      </c>
    </row>
    <row r="40" spans="1:8" ht="12.75">
      <c r="A40" s="1" t="s">
        <v>63</v>
      </c>
      <c r="B40" s="1" t="s">
        <v>46</v>
      </c>
      <c r="C40" s="1" t="s">
        <v>58</v>
      </c>
      <c r="D40" s="1">
        <v>20</v>
      </c>
      <c r="E40" s="1">
        <v>10</v>
      </c>
      <c r="F40" s="1">
        <v>600</v>
      </c>
      <c r="G40" s="1">
        <v>-600</v>
      </c>
      <c r="H40" s="1" t="s">
        <v>59</v>
      </c>
    </row>
    <row r="41" spans="1:8" ht="12.75">
      <c r="A41" s="1" t="s">
        <v>63</v>
      </c>
      <c r="B41" s="1" t="s">
        <v>47</v>
      </c>
      <c r="C41" s="1" t="s">
        <v>58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</row>
    <row r="42" spans="1:8" ht="12.75">
      <c r="A42" s="1" t="s">
        <v>68</v>
      </c>
      <c r="B42" s="1" t="s">
        <v>48</v>
      </c>
      <c r="C42" s="1" t="s">
        <v>58</v>
      </c>
      <c r="D42" s="1">
        <v>20</v>
      </c>
      <c r="E42" s="1">
        <v>10</v>
      </c>
      <c r="F42" s="1">
        <v>300</v>
      </c>
      <c r="G42" s="1">
        <v>-300</v>
      </c>
      <c r="H42" s="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2007-05-23T22:58:54Z</dcterms:created>
  <dcterms:modified xsi:type="dcterms:W3CDTF">2007-05-23T23:01:51Z</dcterms:modified>
  <cp:category/>
  <cp:version/>
  <cp:contentType/>
  <cp:contentStatus/>
</cp:coreProperties>
</file>