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72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<sst xmlns="http://schemas.openxmlformats.org/spreadsheetml/2006/main" count="86" uniqueCount="71">
  <si>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clinobarylite60clinobarylite60clinobarylite60clinobarylite60clinobarylite60clinobarylite60clinobarylite60clinobarylite60clinobarylite60clinobarylite60clinobarylite60clinobarylite60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</si>
  <si>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</si>
  <si>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</si>
  <si>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</si>
  <si>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</si>
  <si>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</si>
  <si>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</si>
  <si>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</si>
  <si>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</si>
  <si>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</si>
  <si>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</si>
  <si>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</si>
  <si>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</si>
  <si>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</si>
  <si>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</si>
  <si>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</si>
  <si>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</si>
  <si>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</si>
  <si>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</si>
  <si>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SiO2</t>
  </si>
  <si>
    <t>Al2O3</t>
  </si>
  <si>
    <t>CaO</t>
  </si>
  <si>
    <t>MnO</t>
  </si>
  <si>
    <t>FeO</t>
  </si>
  <si>
    <t>TiO2</t>
  </si>
  <si>
    <t>BaO</t>
  </si>
  <si>
    <t>Totals</t>
  </si>
  <si>
    <t>Cation</t>
  </si>
  <si>
    <t>Numbers</t>
  </si>
  <si>
    <t>Normalized</t>
  </si>
  <si>
    <t>to</t>
  </si>
  <si>
    <t>O</t>
  </si>
  <si>
    <t>Si</t>
  </si>
  <si>
    <t>Al</t>
  </si>
  <si>
    <t>Ca</t>
  </si>
  <si>
    <t>Mn</t>
  </si>
  <si>
    <t>Fe</t>
  </si>
  <si>
    <t>Ti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</si>
  <si>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</si>
  <si>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</si>
  <si>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</si>
  <si>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</si>
  <si>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</si>
  <si>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</si>
  <si>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</si>
  <si>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</si>
  <si>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</si>
  <si>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</si>
  <si>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</si>
  <si>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</si>
  <si>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</si>
  <si>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</si>
  <si>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rhod-791</t>
  </si>
  <si>
    <t>rutile1</t>
  </si>
  <si>
    <t>La</t>
  </si>
  <si>
    <t>barite2</t>
  </si>
  <si>
    <t>LIF</t>
  </si>
  <si>
    <t>fayalite</t>
  </si>
  <si>
    <t>Be</t>
  </si>
  <si>
    <t>BeO*</t>
  </si>
  <si>
    <t>* = estimated by difference</t>
  </si>
  <si>
    <t>trace</t>
  </si>
  <si>
    <t>average</t>
  </si>
  <si>
    <t>stdev</t>
  </si>
  <si>
    <t>in formula</t>
  </si>
  <si>
    <r>
      <t>BaBe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</si>
  <si>
    <t>WDS scan: Si Ba &lt;&lt;Ti</t>
  </si>
  <si>
    <t>trace amounts of Ti; BeO estimated by difference</t>
  </si>
  <si>
    <t>ideal</t>
  </si>
  <si>
    <t>measured</t>
  </si>
  <si>
    <r>
      <t>Ba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Be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</si>
</sst>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M22" sqref="M22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Q2" s="7" t="s">
        <v>66</v>
      </c>
      <c r="R2" s="7"/>
      <c r="S2" s="7"/>
    </row>
    <row r="3" spans="1:1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O3" s="1" t="s">
        <v>62</v>
      </c>
      <c r="P3" s="1" t="s">
        <v>63</v>
      </c>
    </row>
    <row r="4" spans="1:31" ht="12.75">
      <c r="A4" s="1" t="s">
        <v>25</v>
      </c>
      <c r="B4" s="3">
        <v>47.91</v>
      </c>
      <c r="C4" s="3">
        <v>47.23</v>
      </c>
      <c r="D4" s="3">
        <v>47.53</v>
      </c>
      <c r="E4" s="1">
        <v>47.44</v>
      </c>
      <c r="F4" s="1">
        <v>47.68</v>
      </c>
      <c r="G4" s="1">
        <v>47.46</v>
      </c>
      <c r="H4" s="1">
        <v>47.27</v>
      </c>
      <c r="I4" s="1">
        <v>47.67</v>
      </c>
      <c r="J4" s="1">
        <v>47.62</v>
      </c>
      <c r="K4" s="1">
        <v>47.22</v>
      </c>
      <c r="L4" s="1">
        <v>47.5</v>
      </c>
      <c r="M4" s="1">
        <v>47.31</v>
      </c>
      <c r="N4" s="3"/>
      <c r="O4" s="3">
        <f>AVERAGE(B4:M4)</f>
        <v>47.48666666666666</v>
      </c>
      <c r="P4" s="3">
        <f>STDEV(B4:M4)</f>
        <v>0.21064115687712665</v>
      </c>
      <c r="Q4" s="3"/>
      <c r="R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.75">
      <c r="A5" s="1" t="s">
        <v>19</v>
      </c>
      <c r="B5" s="3">
        <v>36.78</v>
      </c>
      <c r="C5" s="3">
        <v>36.85</v>
      </c>
      <c r="D5" s="3">
        <v>36.75</v>
      </c>
      <c r="E5" s="1">
        <v>37.09</v>
      </c>
      <c r="F5" s="1">
        <v>36.91</v>
      </c>
      <c r="G5" s="1">
        <v>37.21</v>
      </c>
      <c r="H5" s="1">
        <v>36.96</v>
      </c>
      <c r="I5" s="1">
        <v>37.01</v>
      </c>
      <c r="J5" s="1">
        <v>36.88</v>
      </c>
      <c r="K5" s="1">
        <v>37.17</v>
      </c>
      <c r="L5" s="1">
        <v>37.09</v>
      </c>
      <c r="M5" s="1">
        <v>37.19</v>
      </c>
      <c r="N5" s="3"/>
      <c r="O5" s="3">
        <f aca="true" t="shared" si="0" ref="O5:O12">AVERAGE(B5:M5)</f>
        <v>36.990833333333335</v>
      </c>
      <c r="P5" s="3">
        <f aca="true" t="shared" si="1" ref="P5:P12">STDEV(B5:M5)</f>
        <v>0.16008283840380752</v>
      </c>
      <c r="Q5" s="3"/>
      <c r="R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2.75">
      <c r="A6" s="1" t="s">
        <v>24</v>
      </c>
      <c r="B6" s="3">
        <v>0.2</v>
      </c>
      <c r="C6" s="3">
        <v>0.22</v>
      </c>
      <c r="D6" s="3">
        <v>0.17</v>
      </c>
      <c r="E6" s="1">
        <v>0.2</v>
      </c>
      <c r="F6" s="1">
        <v>0.18</v>
      </c>
      <c r="G6" s="1">
        <v>0.21</v>
      </c>
      <c r="H6" s="1">
        <v>0.2</v>
      </c>
      <c r="I6" s="1">
        <v>0.17</v>
      </c>
      <c r="J6" s="1">
        <v>0.2</v>
      </c>
      <c r="K6" s="1">
        <v>0.17</v>
      </c>
      <c r="L6" s="1">
        <v>0.24</v>
      </c>
      <c r="M6" s="1">
        <v>0.16</v>
      </c>
      <c r="N6" s="3"/>
      <c r="O6" s="3">
        <f t="shared" si="0"/>
        <v>0.19333333333333333</v>
      </c>
      <c r="P6" s="3">
        <f t="shared" si="1"/>
        <v>0.023868325657594263</v>
      </c>
      <c r="Q6" s="3"/>
      <c r="R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21" ht="12.75">
      <c r="A7" s="1" t="s">
        <v>20</v>
      </c>
      <c r="B7" s="3">
        <v>0.06</v>
      </c>
      <c r="C7" s="3">
        <v>0.05</v>
      </c>
      <c r="D7" s="3">
        <v>0.07</v>
      </c>
      <c r="E7" s="3">
        <v>0.05</v>
      </c>
      <c r="F7" s="3">
        <v>0.05</v>
      </c>
      <c r="G7" s="3">
        <v>0.06</v>
      </c>
      <c r="H7" s="3">
        <v>0.06</v>
      </c>
      <c r="I7" s="3">
        <v>0.06</v>
      </c>
      <c r="J7" s="3">
        <v>0.05</v>
      </c>
      <c r="K7" s="3">
        <v>0.07</v>
      </c>
      <c r="L7" s="3">
        <v>0.07</v>
      </c>
      <c r="M7" s="3">
        <v>0.08</v>
      </c>
      <c r="N7" s="3"/>
      <c r="O7" s="3">
        <f t="shared" si="0"/>
        <v>0.06083333333333334</v>
      </c>
      <c r="P7" s="3">
        <f t="shared" si="1"/>
        <v>0.009962049198956177</v>
      </c>
      <c r="Q7" s="3"/>
      <c r="R7" s="3"/>
      <c r="S7" s="3"/>
      <c r="T7" s="3"/>
      <c r="U7" s="3"/>
    </row>
    <row r="8" spans="1:21" ht="12.75">
      <c r="A8" s="1" t="s">
        <v>23</v>
      </c>
      <c r="B8" s="3">
        <v>0.05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0.06</v>
      </c>
      <c r="I8" s="3">
        <v>0</v>
      </c>
      <c r="J8" s="3">
        <v>0.07</v>
      </c>
      <c r="K8" s="3">
        <v>0.03</v>
      </c>
      <c r="L8" s="3">
        <v>0.01</v>
      </c>
      <c r="M8" s="3">
        <v>0.04</v>
      </c>
      <c r="N8" s="3"/>
      <c r="O8" s="3">
        <f t="shared" si="0"/>
        <v>0.021666666666666667</v>
      </c>
      <c r="P8" s="3">
        <f t="shared" si="1"/>
        <v>0.026911752530120073</v>
      </c>
      <c r="Q8" s="3"/>
      <c r="R8" s="3"/>
      <c r="S8" s="3"/>
      <c r="T8" s="3"/>
      <c r="U8" s="3"/>
    </row>
    <row r="9" spans="1:21" ht="12.75">
      <c r="A9" s="1" t="s">
        <v>21</v>
      </c>
      <c r="B9" s="3">
        <v>0</v>
      </c>
      <c r="C9" s="3">
        <v>0.01</v>
      </c>
      <c r="D9" s="3">
        <v>0</v>
      </c>
      <c r="E9" s="3">
        <v>0.01</v>
      </c>
      <c r="F9" s="3">
        <v>0</v>
      </c>
      <c r="G9" s="3">
        <v>0</v>
      </c>
      <c r="H9" s="3">
        <v>0</v>
      </c>
      <c r="I9" s="3">
        <v>0.01</v>
      </c>
      <c r="J9" s="3">
        <v>0</v>
      </c>
      <c r="K9" s="3">
        <v>0.01</v>
      </c>
      <c r="L9" s="3">
        <v>0.01</v>
      </c>
      <c r="M9" s="3">
        <v>0</v>
      </c>
      <c r="N9" s="3"/>
      <c r="O9" s="3">
        <f t="shared" si="0"/>
        <v>0.004166666666666667</v>
      </c>
      <c r="P9" s="3">
        <f t="shared" si="1"/>
        <v>0.005149286505444372</v>
      </c>
      <c r="Q9" s="3"/>
      <c r="R9" s="3"/>
      <c r="S9" s="3"/>
      <c r="T9" s="3"/>
      <c r="U9" s="3"/>
    </row>
    <row r="10" spans="1:21" ht="12.75">
      <c r="A10" s="1" t="s">
        <v>22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/>
      <c r="O10" s="3">
        <f t="shared" si="0"/>
        <v>0</v>
      </c>
      <c r="P10" s="3">
        <f t="shared" si="1"/>
        <v>0</v>
      </c>
      <c r="Q10" s="3"/>
      <c r="R10" s="3"/>
      <c r="S10" s="3"/>
      <c r="T10" s="3"/>
      <c r="U10" s="3"/>
    </row>
    <row r="11" spans="1:21" ht="12.75">
      <c r="A11" s="1" t="s">
        <v>26</v>
      </c>
      <c r="B11" s="3">
        <f>SUM(B4:B10)</f>
        <v>85</v>
      </c>
      <c r="C11" s="3">
        <f aca="true" t="shared" si="2" ref="C11:M11">SUM(C4:C10)</f>
        <v>84.36</v>
      </c>
      <c r="D11" s="3">
        <f t="shared" si="2"/>
        <v>84.52</v>
      </c>
      <c r="E11" s="3">
        <f t="shared" si="2"/>
        <v>84.79</v>
      </c>
      <c r="F11" s="3">
        <f t="shared" si="2"/>
        <v>84.82000000000001</v>
      </c>
      <c r="G11" s="3">
        <f t="shared" si="2"/>
        <v>84.94</v>
      </c>
      <c r="H11" s="3">
        <f t="shared" si="2"/>
        <v>84.55000000000001</v>
      </c>
      <c r="I11" s="3">
        <f t="shared" si="2"/>
        <v>84.92000000000002</v>
      </c>
      <c r="J11" s="3">
        <f t="shared" si="2"/>
        <v>84.82</v>
      </c>
      <c r="K11" s="3">
        <f t="shared" si="2"/>
        <v>84.67</v>
      </c>
      <c r="L11" s="3">
        <f t="shared" si="2"/>
        <v>84.92</v>
      </c>
      <c r="M11" s="3">
        <f t="shared" si="2"/>
        <v>84.78</v>
      </c>
      <c r="N11" s="3"/>
      <c r="O11" s="3">
        <f t="shared" si="0"/>
        <v>84.7575</v>
      </c>
      <c r="P11" s="3">
        <f t="shared" si="1"/>
        <v>0.19526788127050643</v>
      </c>
      <c r="Q11" s="3"/>
      <c r="R11" s="3"/>
      <c r="S11" s="3"/>
      <c r="T11" s="3"/>
      <c r="U11" s="3"/>
    </row>
    <row r="12" spans="1:21" ht="12.75">
      <c r="A12" s="1" t="s">
        <v>59</v>
      </c>
      <c r="B12" s="3">
        <f>100-SUM(B4:B6)</f>
        <v>15.11</v>
      </c>
      <c r="C12" s="3">
        <f aca="true" t="shared" si="3" ref="C12:M12">100-SUM(C4:C6)</f>
        <v>15.700000000000003</v>
      </c>
      <c r="D12" s="3">
        <f t="shared" si="3"/>
        <v>15.549999999999997</v>
      </c>
      <c r="E12" s="3">
        <f t="shared" si="3"/>
        <v>15.269999999999996</v>
      </c>
      <c r="F12" s="3">
        <f t="shared" si="3"/>
        <v>15.22999999999999</v>
      </c>
      <c r="G12" s="3">
        <f t="shared" si="3"/>
        <v>15.120000000000005</v>
      </c>
      <c r="H12" s="3">
        <f t="shared" si="3"/>
        <v>15.569999999999993</v>
      </c>
      <c r="I12" s="3">
        <f t="shared" si="3"/>
        <v>15.149999999999991</v>
      </c>
      <c r="J12" s="3">
        <f t="shared" si="3"/>
        <v>15.299999999999997</v>
      </c>
      <c r="K12" s="3">
        <f t="shared" si="3"/>
        <v>15.439999999999998</v>
      </c>
      <c r="L12" s="3">
        <f t="shared" si="3"/>
        <v>15.170000000000002</v>
      </c>
      <c r="M12" s="3">
        <f t="shared" si="3"/>
        <v>15.340000000000003</v>
      </c>
      <c r="N12" s="3"/>
      <c r="O12" s="3">
        <f t="shared" si="0"/>
        <v>15.329166666666664</v>
      </c>
      <c r="P12" s="3">
        <f t="shared" si="1"/>
        <v>0.19542300661684667</v>
      </c>
      <c r="Q12" s="3"/>
      <c r="R12" s="3"/>
      <c r="S12" s="3"/>
      <c r="T12" s="3"/>
      <c r="U12" s="3"/>
    </row>
    <row r="13" spans="1:21" ht="12.75">
      <c r="A13" s="1" t="s">
        <v>60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1" t="s">
        <v>27</v>
      </c>
      <c r="B15" s="3" t="s">
        <v>28</v>
      </c>
      <c r="C15" s="3" t="s">
        <v>29</v>
      </c>
      <c r="D15" s="3" t="s">
        <v>30</v>
      </c>
      <c r="E15" s="3">
        <v>7</v>
      </c>
      <c r="F15" s="3" t="s">
        <v>31</v>
      </c>
      <c r="G15" s="3"/>
      <c r="H15" s="3"/>
      <c r="I15" s="3"/>
      <c r="J15" s="3"/>
      <c r="K15" s="3"/>
      <c r="L15" s="3"/>
      <c r="M15" s="3"/>
      <c r="N15" s="3"/>
      <c r="O15" s="1" t="s">
        <v>62</v>
      </c>
      <c r="P15" s="1" t="s">
        <v>63</v>
      </c>
      <c r="Q15" s="3" t="s">
        <v>64</v>
      </c>
      <c r="R15" s="3"/>
      <c r="S15" s="3"/>
      <c r="T15" s="3"/>
      <c r="U15" s="3"/>
    </row>
    <row r="16" spans="1:17" ht="12.75">
      <c r="A16" s="1" t="s">
        <v>32</v>
      </c>
      <c r="B16" s="2">
        <v>1.996841903305037</v>
      </c>
      <c r="C16" s="2">
        <v>1.9803532359340268</v>
      </c>
      <c r="D16" s="2">
        <v>1.9828646048406497</v>
      </c>
      <c r="E16" s="2">
        <v>2.0009437250033706</v>
      </c>
      <c r="F16" s="2">
        <v>1.997268970921328</v>
      </c>
      <c r="G16" s="2">
        <v>2.0089264220179244</v>
      </c>
      <c r="H16" s="2">
        <v>1.987893251114374</v>
      </c>
      <c r="I16" s="2">
        <v>2.002852684781304</v>
      </c>
      <c r="J16" s="2">
        <v>1.9938772034132133</v>
      </c>
      <c r="K16" s="2">
        <v>1.9985280882174286</v>
      </c>
      <c r="L16" s="2">
        <v>2.0033606283373278</v>
      </c>
      <c r="M16" s="2">
        <v>2.0023719044135637</v>
      </c>
      <c r="N16" s="2"/>
      <c r="O16" s="2">
        <f>AVERAGE(B16:M16)</f>
        <v>1.9963402185249624</v>
      </c>
      <c r="P16" s="3">
        <f>STDEV(B16:M16)</f>
        <v>0.008676922980100787</v>
      </c>
      <c r="Q16" s="5">
        <v>2</v>
      </c>
    </row>
    <row r="17" spans="1:17" ht="12.75">
      <c r="A17" s="1" t="s">
        <v>37</v>
      </c>
      <c r="B17" s="2">
        <v>0.008167542939213514</v>
      </c>
      <c r="C17" s="2">
        <v>0.008893184961323183</v>
      </c>
      <c r="D17" s="2">
        <v>0.006899444291443918</v>
      </c>
      <c r="E17" s="2">
        <v>0.008115915391828057</v>
      </c>
      <c r="F17" s="2">
        <v>0.0073264651614071185</v>
      </c>
      <c r="G17" s="2">
        <v>0.008528116596870956</v>
      </c>
      <c r="H17" s="2">
        <v>0.008091342154192294</v>
      </c>
      <c r="I17" s="2">
        <v>0.0069200354162721415</v>
      </c>
      <c r="J17" s="2">
        <v>0.008133303248689697</v>
      </c>
      <c r="K17" s="2">
        <v>0.0068753702503124665</v>
      </c>
      <c r="L17" s="2">
        <v>0.009750862149135866</v>
      </c>
      <c r="M17" s="2">
        <v>0.006479895784590444</v>
      </c>
      <c r="N17" s="2"/>
      <c r="O17" s="2">
        <f>AVERAGE(B17:M17)</f>
        <v>0.007848456528773307</v>
      </c>
      <c r="P17" s="3">
        <f>STDEV(B17:M17)</f>
        <v>0.0009695802420803546</v>
      </c>
      <c r="Q17" s="6" t="s">
        <v>61</v>
      </c>
    </row>
    <row r="18" spans="1:17" ht="12.75">
      <c r="A18" s="1" t="s">
        <v>38</v>
      </c>
      <c r="B18" s="2">
        <v>1.0193004000345915</v>
      </c>
      <c r="C18" s="2">
        <v>0.994642890550837</v>
      </c>
      <c r="D18" s="2">
        <v>1.004957274792671</v>
      </c>
      <c r="E18" s="2">
        <v>1.0029211469483341</v>
      </c>
      <c r="F18" s="2">
        <v>1.0110504423378683</v>
      </c>
      <c r="G18" s="2">
        <v>1.0040981378555724</v>
      </c>
      <c r="H18" s="2">
        <v>0.996301458449614</v>
      </c>
      <c r="I18" s="2">
        <v>1.0109254750647385</v>
      </c>
      <c r="J18" s="2">
        <v>1.008883347507119</v>
      </c>
      <c r="K18" s="2">
        <v>0.9949190467339087</v>
      </c>
      <c r="L18" s="2">
        <v>1.0054025392160046</v>
      </c>
      <c r="M18" s="2">
        <v>0.9981954357063654</v>
      </c>
      <c r="N18" s="2"/>
      <c r="O18" s="2">
        <f>AVERAGE(B18:M18)</f>
        <v>1.0042997995998022</v>
      </c>
      <c r="P18" s="3">
        <f>STDEV(B18:M18)</f>
        <v>0.007517122713922225</v>
      </c>
      <c r="Q18" s="5">
        <v>1</v>
      </c>
    </row>
    <row r="19" spans="1:17" ht="12.75">
      <c r="A19" s="1" t="s">
        <v>58</v>
      </c>
      <c r="B19" s="2">
        <v>1.9706807074769084</v>
      </c>
      <c r="C19" s="2">
        <v>2.026864267658464</v>
      </c>
      <c r="D19" s="2">
        <v>2.0155146269431405</v>
      </c>
      <c r="E19" s="2">
        <v>1.978959572261268</v>
      </c>
      <c r="F19" s="2">
        <v>1.979758685496661</v>
      </c>
      <c r="G19" s="2">
        <v>1.9609927849148363</v>
      </c>
      <c r="H19" s="2">
        <v>2.011729355013253</v>
      </c>
      <c r="I19" s="2">
        <v>1.9695290845401097</v>
      </c>
      <c r="J19" s="2">
        <v>1.9870956391690753</v>
      </c>
      <c r="K19" s="2">
        <v>1.994274036330609</v>
      </c>
      <c r="L19" s="2">
        <v>1.9683744798110667</v>
      </c>
      <c r="M19" s="2">
        <v>1.9841009638973253</v>
      </c>
      <c r="N19" s="2"/>
      <c r="O19" s="2">
        <f>AVERAGE(B19:M19)</f>
        <v>1.9873228502927267</v>
      </c>
      <c r="P19" s="3">
        <f>STDEV(B19:M19)</f>
        <v>0.020858357181014493</v>
      </c>
      <c r="Q19" s="5">
        <v>2</v>
      </c>
    </row>
    <row r="20" spans="2:21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  <c r="Q20" s="3"/>
      <c r="R20" s="3"/>
      <c r="S20" s="3"/>
      <c r="T20" s="3"/>
      <c r="U20" s="3"/>
    </row>
    <row r="21" spans="2:21" ht="20.25">
      <c r="B21" s="2"/>
      <c r="C21" s="2"/>
      <c r="D21" s="2"/>
      <c r="E21" s="2" t="s">
        <v>68</v>
      </c>
      <c r="F21" s="2"/>
      <c r="G21" s="2"/>
      <c r="H21" s="2"/>
      <c r="I21" s="4" t="s">
        <v>65</v>
      </c>
      <c r="J21" s="2"/>
      <c r="K21" s="2"/>
      <c r="L21" s="2"/>
      <c r="M21" s="2"/>
      <c r="N21" s="2"/>
      <c r="O21" s="3"/>
      <c r="P21" s="3"/>
      <c r="Q21" s="3"/>
      <c r="R21" s="3"/>
      <c r="S21" s="3"/>
      <c r="T21" s="3"/>
      <c r="U21" s="3"/>
    </row>
    <row r="22" spans="5:13" ht="20.25">
      <c r="E22" s="1" t="s">
        <v>69</v>
      </c>
      <c r="I22" s="4" t="s">
        <v>70</v>
      </c>
      <c r="M22" s="1" t="s">
        <v>67</v>
      </c>
    </row>
    <row r="23" ht="13.5">
      <c r="I23"/>
    </row>
    <row r="24" spans="1:8" ht="12.75">
      <c r="A24" s="1" t="s">
        <v>39</v>
      </c>
      <c r="B24" s="1" t="s">
        <v>40</v>
      </c>
      <c r="C24" s="1" t="s">
        <v>41</v>
      </c>
      <c r="D24" s="1" t="s">
        <v>42</v>
      </c>
      <c r="E24" s="1" t="s">
        <v>43</v>
      </c>
      <c r="F24" s="1" t="s">
        <v>44</v>
      </c>
      <c r="G24" s="1" t="s">
        <v>45</v>
      </c>
      <c r="H24" s="1" t="s">
        <v>46</v>
      </c>
    </row>
    <row r="25" spans="1:8" ht="12.75">
      <c r="A25" s="1" t="s">
        <v>47</v>
      </c>
      <c r="B25" s="1" t="s">
        <v>32</v>
      </c>
      <c r="C25" s="1" t="s">
        <v>48</v>
      </c>
      <c r="D25" s="1">
        <v>20</v>
      </c>
      <c r="E25" s="1">
        <v>10</v>
      </c>
      <c r="F25" s="1">
        <v>600</v>
      </c>
      <c r="G25" s="1">
        <v>-600</v>
      </c>
      <c r="H25" s="1" t="s">
        <v>49</v>
      </c>
    </row>
    <row r="26" spans="1:8" ht="12.75">
      <c r="A26" s="1" t="s">
        <v>47</v>
      </c>
      <c r="B26" s="1" t="s">
        <v>33</v>
      </c>
      <c r="C26" s="1" t="s">
        <v>48</v>
      </c>
      <c r="D26" s="1">
        <v>20</v>
      </c>
      <c r="E26" s="1">
        <v>10</v>
      </c>
      <c r="F26" s="1">
        <v>600</v>
      </c>
      <c r="G26" s="1">
        <v>-600</v>
      </c>
      <c r="H26" s="1" t="s">
        <v>50</v>
      </c>
    </row>
    <row r="27" spans="1:8" ht="12.75">
      <c r="A27" s="1" t="s">
        <v>51</v>
      </c>
      <c r="B27" s="1" t="s">
        <v>34</v>
      </c>
      <c r="C27" s="1" t="s">
        <v>48</v>
      </c>
      <c r="D27" s="1">
        <v>20</v>
      </c>
      <c r="E27" s="1">
        <v>10</v>
      </c>
      <c r="F27" s="1">
        <v>600</v>
      </c>
      <c r="G27" s="1">
        <v>-600</v>
      </c>
      <c r="H27" s="1" t="s">
        <v>49</v>
      </c>
    </row>
    <row r="28" spans="1:8" ht="12.75">
      <c r="A28" s="1" t="s">
        <v>51</v>
      </c>
      <c r="B28" s="1" t="s">
        <v>35</v>
      </c>
      <c r="C28" s="1" t="s">
        <v>48</v>
      </c>
      <c r="D28" s="1">
        <v>20</v>
      </c>
      <c r="E28" s="1">
        <v>10</v>
      </c>
      <c r="F28" s="1">
        <v>600</v>
      </c>
      <c r="G28" s="1">
        <v>-600</v>
      </c>
      <c r="H28" s="1" t="s">
        <v>52</v>
      </c>
    </row>
    <row r="29" spans="1:8" ht="12.75">
      <c r="A29" s="1" t="s">
        <v>51</v>
      </c>
      <c r="B29" s="1" t="s">
        <v>37</v>
      </c>
      <c r="C29" s="1" t="s">
        <v>48</v>
      </c>
      <c r="D29" s="1">
        <v>20</v>
      </c>
      <c r="E29" s="1">
        <v>10</v>
      </c>
      <c r="F29" s="1">
        <v>0</v>
      </c>
      <c r="G29" s="1">
        <v>-500</v>
      </c>
      <c r="H29" s="1" t="s">
        <v>53</v>
      </c>
    </row>
    <row r="30" spans="1:8" ht="12.75">
      <c r="A30" s="1" t="s">
        <v>51</v>
      </c>
      <c r="B30" s="1" t="s">
        <v>38</v>
      </c>
      <c r="C30" s="1" t="s">
        <v>54</v>
      </c>
      <c r="D30" s="1">
        <v>20</v>
      </c>
      <c r="E30" s="1">
        <v>10</v>
      </c>
      <c r="F30" s="1">
        <v>500</v>
      </c>
      <c r="G30" s="1">
        <v>0</v>
      </c>
      <c r="H30" s="1" t="s">
        <v>55</v>
      </c>
    </row>
    <row r="31" spans="1:8" ht="12.75">
      <c r="A31" s="1" t="s">
        <v>56</v>
      </c>
      <c r="B31" s="1" t="s">
        <v>36</v>
      </c>
      <c r="C31" s="1" t="s">
        <v>48</v>
      </c>
      <c r="D31" s="1">
        <v>20</v>
      </c>
      <c r="E31" s="1">
        <v>10</v>
      </c>
      <c r="F31" s="1">
        <v>500</v>
      </c>
      <c r="G31" s="1">
        <v>-500</v>
      </c>
      <c r="H31" s="1" t="s"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2008-01-23T22:26:59Z</dcterms:created>
  <dcterms:modified xsi:type="dcterms:W3CDTF">2008-01-23T22:28:48Z</dcterms:modified>
  <cp:category/>
  <cp:version/>
  <cp:contentType/>
  <cp:contentStatus/>
</cp:coreProperties>
</file>