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72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<sst xmlns="http://schemas.openxmlformats.org/spreadsheetml/2006/main" count="106" uniqueCount="80">
  <si>
    <t>beryl60943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</si>
  <si>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</si>
  <si>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</si>
  <si>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</si>
  <si>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</si>
  <si>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</si>
  <si>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</si>
  <si>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</si>
  <si>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</si>
  <si>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</si>
  <si>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</si>
  <si>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</si>
  <si>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</si>
  <si>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</si>
  <si>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</si>
  <si>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</si>
  <si>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</si>
  <si>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</si>
  <si>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</si>
  <si>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</si>
  <si>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</si>
  <si>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</si>
  <si>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</si>
  <si>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</si>
  <si>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</si>
  <si>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</si>
  <si>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K2O</t>
  </si>
  <si>
    <t>CaO</t>
  </si>
  <si>
    <t>Sc2O3</t>
  </si>
  <si>
    <t>V2O3</t>
  </si>
  <si>
    <t>Cr2O3</t>
  </si>
  <si>
    <t>Fe2O3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</si>
  <si>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</si>
  <si>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</si>
  <si>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</si>
  <si>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</si>
  <si>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</si>
  <si>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</si>
  <si>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</si>
  <si>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</si>
  <si>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</si>
  <si>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</si>
  <si>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</si>
  <si>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</si>
  <si>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Sc</t>
  </si>
  <si>
    <t>V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</si>
  <si>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</si>
  <si>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</si>
  <si>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</si>
  <si>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</si>
  <si>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</si>
  <si>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</si>
  <si>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</si>
  <si>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</si>
  <si>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</si>
  <si>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</si>
  <si>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</si>
  <si>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</si>
  <si>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kyanite</t>
  </si>
  <si>
    <t>albite-Cr</t>
  </si>
  <si>
    <t>diopside</t>
  </si>
  <si>
    <t>anor-hk</t>
  </si>
  <si>
    <t>PET</t>
  </si>
  <si>
    <t>kspar-OR1</t>
  </si>
  <si>
    <t>Sc2</t>
  </si>
  <si>
    <t>v_1</t>
  </si>
  <si>
    <t>LIF</t>
  </si>
  <si>
    <t>chrom-s</t>
  </si>
  <si>
    <t>fayalite</t>
  </si>
  <si>
    <t>average</t>
  </si>
  <si>
    <t>stdev</t>
  </si>
  <si>
    <t>Be*</t>
  </si>
  <si>
    <t>Li*</t>
  </si>
  <si>
    <t>* = Be and Li estimated by stoichiometry</t>
  </si>
  <si>
    <r>
      <t>Be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</si>
  <si>
    <t>Fe3</t>
  </si>
  <si>
    <r>
      <t>(Be</t>
    </r>
    <r>
      <rPr>
        <vertAlign val="subscript"/>
        <sz val="14"/>
        <rFont val="Times New Roman"/>
        <family val="1"/>
      </rPr>
      <t>2.96</t>
    </r>
    <r>
      <rPr>
        <sz val="14"/>
        <rFont val="Times New Roman"/>
        <family val="1"/>
      </rPr>
      <t>Li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1.64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V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Sc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Cr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  <r>
      <rPr>
        <sz val="14"/>
        <rFont val="Courier New"/>
        <family val="0"/>
      </rPr>
      <t>·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0.25</t>
    </r>
  </si>
  <si>
    <t>Si Al Mg &lt;Cr Na V Sc</t>
  </si>
  <si>
    <t>not present in the wds scan; the measured value is below the detection limit</t>
  </si>
  <si>
    <t>WDS scan: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</si>
</sst>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Courier New"/>
      <family val="0"/>
    </font>
    <font>
      <sz val="8"/>
      <name val="Courier New"/>
      <family val="0"/>
    </font>
    <font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 topLeftCell="A1">
      <selection activeCell="M13" sqref="M13"/>
    </sheetView>
  </sheetViews>
  <sheetFormatPr defaultColWidth="9.00390625" defaultRowHeight="13.5"/>
  <cols>
    <col min="1" max="16384" width="5.25390625" style="1" customWidth="1"/>
  </cols>
  <sheetData>
    <row r="1" spans="2:22" ht="12.75">
      <c r="B1" s="1" t="s">
        <v>0</v>
      </c>
      <c r="R1" s="8" t="s">
        <v>79</v>
      </c>
      <c r="S1" s="8"/>
      <c r="T1" s="9" t="s">
        <v>77</v>
      </c>
      <c r="U1" s="8"/>
      <c r="V1" s="8"/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9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R3" s="1" t="s">
        <v>69</v>
      </c>
      <c r="S3" s="1" t="s">
        <v>70</v>
      </c>
    </row>
    <row r="4" spans="1:26" ht="12.75">
      <c r="A4" s="1" t="s">
        <v>25</v>
      </c>
      <c r="B4" s="2">
        <v>64.56</v>
      </c>
      <c r="C4" s="2">
        <v>64.32</v>
      </c>
      <c r="D4" s="2">
        <v>64.63</v>
      </c>
      <c r="E4" s="2">
        <v>64.21</v>
      </c>
      <c r="F4" s="2">
        <v>64.69</v>
      </c>
      <c r="G4" s="2">
        <v>64.03</v>
      </c>
      <c r="H4" s="2">
        <v>64.16</v>
      </c>
      <c r="I4" s="2">
        <v>64.29</v>
      </c>
      <c r="J4" s="2">
        <v>64.83</v>
      </c>
      <c r="K4" s="2">
        <v>64.67</v>
      </c>
      <c r="L4" s="2">
        <v>64.21</v>
      </c>
      <c r="M4" s="2">
        <v>64.81</v>
      </c>
      <c r="N4" s="2">
        <v>65.11</v>
      </c>
      <c r="O4" s="2">
        <v>64.85</v>
      </c>
      <c r="P4" s="2">
        <v>65.26</v>
      </c>
      <c r="Q4" s="2"/>
      <c r="R4" s="2">
        <f>AVERAGE(B4:P4)</f>
        <v>64.57533333333332</v>
      </c>
      <c r="S4" s="2">
        <f>STDEV(B4:P4)</f>
        <v>0.3643755258117183</v>
      </c>
      <c r="T4" s="2"/>
      <c r="U4" s="2"/>
      <c r="V4" s="2"/>
      <c r="W4" s="2"/>
      <c r="X4" s="2"/>
      <c r="Y4" s="2"/>
      <c r="Z4" s="2"/>
    </row>
    <row r="5" spans="1:26" ht="12.75">
      <c r="A5" s="1" t="s">
        <v>24</v>
      </c>
      <c r="B5" s="2">
        <v>15.31</v>
      </c>
      <c r="C5" s="2">
        <v>15.33</v>
      </c>
      <c r="D5" s="2">
        <v>15.26</v>
      </c>
      <c r="E5" s="2">
        <v>15.2</v>
      </c>
      <c r="F5" s="2">
        <v>15.11</v>
      </c>
      <c r="G5" s="2">
        <v>15.32</v>
      </c>
      <c r="H5" s="2">
        <v>15.15</v>
      </c>
      <c r="I5" s="2">
        <v>15.13</v>
      </c>
      <c r="J5" s="2">
        <v>15.32</v>
      </c>
      <c r="K5" s="2">
        <v>15.38</v>
      </c>
      <c r="L5" s="2">
        <v>15.09</v>
      </c>
      <c r="M5" s="2">
        <v>14.99</v>
      </c>
      <c r="N5" s="2">
        <v>15.28</v>
      </c>
      <c r="O5" s="2">
        <v>14.93</v>
      </c>
      <c r="P5" s="2">
        <v>14.99</v>
      </c>
      <c r="Q5" s="2"/>
      <c r="R5" s="2">
        <f aca="true" t="shared" si="0" ref="R5:R23">AVERAGE(B5:P5)</f>
        <v>15.186000000000002</v>
      </c>
      <c r="S5" s="2">
        <f aca="true" t="shared" si="1" ref="S5:S23">STDEV(B5:P5)</f>
        <v>0.1429185582269171</v>
      </c>
      <c r="T5" s="2"/>
      <c r="U5" s="2"/>
      <c r="V5" s="2"/>
      <c r="W5" s="2"/>
      <c r="X5" s="2"/>
      <c r="Y5" s="2"/>
      <c r="Z5" s="2"/>
    </row>
    <row r="6" spans="1:26" ht="12.75">
      <c r="A6" s="1" t="s">
        <v>23</v>
      </c>
      <c r="B6" s="2">
        <v>1.62</v>
      </c>
      <c r="C6" s="2">
        <v>1.56</v>
      </c>
      <c r="D6" s="2">
        <v>1.59</v>
      </c>
      <c r="E6" s="2">
        <v>1.57</v>
      </c>
      <c r="F6" s="2">
        <v>1.57</v>
      </c>
      <c r="G6" s="2">
        <v>1.51</v>
      </c>
      <c r="H6" s="2">
        <v>1.61</v>
      </c>
      <c r="I6" s="2">
        <v>1.62</v>
      </c>
      <c r="J6" s="2">
        <v>1.6</v>
      </c>
      <c r="K6" s="2">
        <v>1.68</v>
      </c>
      <c r="L6" s="2">
        <v>1.63</v>
      </c>
      <c r="M6" s="2">
        <v>1.68</v>
      </c>
      <c r="N6" s="2">
        <v>1.56</v>
      </c>
      <c r="O6" s="2">
        <v>1.61</v>
      </c>
      <c r="P6" s="2">
        <v>1.58</v>
      </c>
      <c r="Q6" s="2"/>
      <c r="R6" s="2">
        <f t="shared" si="0"/>
        <v>1.5993333333333335</v>
      </c>
      <c r="S6" s="2">
        <f t="shared" si="1"/>
        <v>0.044955003958982935</v>
      </c>
      <c r="T6" s="2"/>
      <c r="U6" s="2"/>
      <c r="V6" s="2"/>
      <c r="W6" s="2"/>
      <c r="X6" s="2"/>
      <c r="Y6" s="2"/>
      <c r="Z6" s="2"/>
    </row>
    <row r="7" spans="1:26" ht="12.75">
      <c r="A7" s="1" t="s">
        <v>22</v>
      </c>
      <c r="B7" s="2">
        <v>1.35</v>
      </c>
      <c r="C7" s="2">
        <v>1.35</v>
      </c>
      <c r="D7" s="2">
        <v>1.34</v>
      </c>
      <c r="E7" s="2">
        <v>1.39</v>
      </c>
      <c r="F7" s="2">
        <v>1.36</v>
      </c>
      <c r="G7" s="2">
        <v>1.4</v>
      </c>
      <c r="H7" s="2">
        <v>1.36</v>
      </c>
      <c r="I7" s="2">
        <v>1.33</v>
      </c>
      <c r="J7" s="2">
        <v>1.39</v>
      </c>
      <c r="K7" s="2">
        <v>1.29</v>
      </c>
      <c r="L7" s="2">
        <v>1.34</v>
      </c>
      <c r="M7" s="2">
        <v>1.45</v>
      </c>
      <c r="N7" s="2">
        <v>1.43</v>
      </c>
      <c r="O7" s="2">
        <v>1.39</v>
      </c>
      <c r="P7" s="2">
        <v>1.35</v>
      </c>
      <c r="Q7" s="2"/>
      <c r="R7" s="2">
        <f t="shared" si="0"/>
        <v>1.3679999999999999</v>
      </c>
      <c r="S7" s="2">
        <f t="shared" si="1"/>
        <v>0.04074309757492472</v>
      </c>
      <c r="T7" s="2"/>
      <c r="U7" s="2"/>
      <c r="V7" s="2"/>
      <c r="W7" s="2"/>
      <c r="X7" s="2"/>
      <c r="Y7" s="2"/>
      <c r="Z7" s="2"/>
    </row>
    <row r="8" spans="1:26" ht="12.75">
      <c r="A8" s="1" t="s">
        <v>29</v>
      </c>
      <c r="B8" s="2">
        <v>0.77</v>
      </c>
      <c r="C8" s="2">
        <v>0.78</v>
      </c>
      <c r="D8" s="2">
        <v>0.76</v>
      </c>
      <c r="E8" s="2">
        <v>0.83</v>
      </c>
      <c r="F8" s="2">
        <v>0.79</v>
      </c>
      <c r="G8" s="2">
        <v>0.76</v>
      </c>
      <c r="H8" s="2">
        <v>0.85</v>
      </c>
      <c r="I8" s="2">
        <v>0.81</v>
      </c>
      <c r="J8" s="2">
        <v>0.85</v>
      </c>
      <c r="K8" s="2">
        <v>0.83</v>
      </c>
      <c r="L8" s="2">
        <v>0.86</v>
      </c>
      <c r="M8" s="2">
        <v>0.8</v>
      </c>
      <c r="N8" s="2">
        <v>0.83</v>
      </c>
      <c r="O8" s="2">
        <v>0.87</v>
      </c>
      <c r="P8" s="2">
        <v>0.79</v>
      </c>
      <c r="Q8" s="2"/>
      <c r="R8" s="2">
        <f t="shared" si="0"/>
        <v>0.8119999999999999</v>
      </c>
      <c r="S8" s="2">
        <f t="shared" si="1"/>
        <v>0.0366839785971253</v>
      </c>
      <c r="T8" s="2"/>
      <c r="U8" s="2"/>
      <c r="V8" s="2"/>
      <c r="W8" s="2"/>
      <c r="X8" s="2"/>
      <c r="Y8" s="2"/>
      <c r="Z8" s="2"/>
    </row>
    <row r="9" spans="1:26" ht="12.75">
      <c r="A9" s="1" t="s">
        <v>31</v>
      </c>
      <c r="B9" s="2">
        <v>0.49</v>
      </c>
      <c r="C9" s="2">
        <v>0.46</v>
      </c>
      <c r="D9" s="2">
        <v>0.48</v>
      </c>
      <c r="E9" s="2">
        <v>0.5</v>
      </c>
      <c r="F9" s="2">
        <v>0.48</v>
      </c>
      <c r="G9" s="2">
        <v>0.46</v>
      </c>
      <c r="H9" s="2">
        <v>0.52</v>
      </c>
      <c r="I9" s="2">
        <v>0.6</v>
      </c>
      <c r="J9" s="2">
        <v>0.52</v>
      </c>
      <c r="K9" s="2">
        <v>0.59</v>
      </c>
      <c r="L9" s="2">
        <v>0.49</v>
      </c>
      <c r="M9" s="2">
        <v>0.58</v>
      </c>
      <c r="N9" s="2">
        <v>0.51</v>
      </c>
      <c r="O9" s="2">
        <v>0.52</v>
      </c>
      <c r="P9" s="2">
        <v>0.52</v>
      </c>
      <c r="Q9" s="2"/>
      <c r="R9" s="2">
        <f t="shared" si="0"/>
        <v>0.5146666666666666</v>
      </c>
      <c r="S9" s="2">
        <f t="shared" si="1"/>
        <v>0.04405624111238316</v>
      </c>
      <c r="T9" s="2"/>
      <c r="U9" s="2"/>
      <c r="V9" s="2"/>
      <c r="W9" s="2"/>
      <c r="X9" s="2"/>
      <c r="Y9" s="2"/>
      <c r="Z9" s="2"/>
    </row>
    <row r="10" spans="1:26" ht="12.75">
      <c r="A10" s="1" t="s">
        <v>28</v>
      </c>
      <c r="B10" s="2">
        <v>0.29</v>
      </c>
      <c r="C10" s="2">
        <v>0.26</v>
      </c>
      <c r="D10" s="2">
        <v>0.28</v>
      </c>
      <c r="E10" s="2">
        <v>0.33</v>
      </c>
      <c r="F10" s="2">
        <v>0.31</v>
      </c>
      <c r="G10" s="2">
        <v>0.31</v>
      </c>
      <c r="H10" s="2">
        <v>0.33</v>
      </c>
      <c r="I10" s="2">
        <v>0.36</v>
      </c>
      <c r="J10" s="2">
        <v>0.32</v>
      </c>
      <c r="K10" s="2">
        <v>0.34</v>
      </c>
      <c r="L10" s="2">
        <v>0.33</v>
      </c>
      <c r="M10" s="2">
        <v>0.35</v>
      </c>
      <c r="N10" s="2">
        <v>0.31</v>
      </c>
      <c r="O10" s="2">
        <v>0.33</v>
      </c>
      <c r="P10" s="2">
        <v>0.3</v>
      </c>
      <c r="Q10" s="2"/>
      <c r="R10" s="2">
        <f t="shared" si="0"/>
        <v>0.31666666666666665</v>
      </c>
      <c r="S10" s="2">
        <f t="shared" si="1"/>
        <v>0.026636888135137753</v>
      </c>
      <c r="T10" s="2"/>
      <c r="U10" s="2"/>
      <c r="V10" s="2"/>
      <c r="W10" s="2"/>
      <c r="X10" s="2"/>
      <c r="Y10" s="2"/>
      <c r="Z10" s="2"/>
    </row>
    <row r="11" spans="1:26" ht="12.75">
      <c r="A11" s="1" t="s">
        <v>30</v>
      </c>
      <c r="B11" s="2">
        <v>0.28</v>
      </c>
      <c r="C11" s="2">
        <v>0.3</v>
      </c>
      <c r="D11" s="2">
        <v>0.28</v>
      </c>
      <c r="E11" s="2">
        <v>0.27</v>
      </c>
      <c r="F11" s="2">
        <v>0.24</v>
      </c>
      <c r="G11" s="2">
        <v>0.28</v>
      </c>
      <c r="H11" s="2">
        <v>0.26</v>
      </c>
      <c r="I11" s="2">
        <v>0.31</v>
      </c>
      <c r="J11" s="2">
        <v>0.24</v>
      </c>
      <c r="K11" s="2">
        <v>0.34</v>
      </c>
      <c r="L11" s="2">
        <v>0.32</v>
      </c>
      <c r="M11" s="2">
        <v>0.24</v>
      </c>
      <c r="N11" s="2">
        <v>0.26</v>
      </c>
      <c r="O11" s="2">
        <v>0.23</v>
      </c>
      <c r="P11" s="2">
        <v>0.32</v>
      </c>
      <c r="Q11" s="2"/>
      <c r="R11" s="2">
        <f t="shared" si="0"/>
        <v>0.2779999999999999</v>
      </c>
      <c r="S11" s="2">
        <f t="shared" si="1"/>
        <v>0.03405877273185354</v>
      </c>
      <c r="T11" s="2"/>
      <c r="U11" s="2"/>
      <c r="V11" s="2"/>
      <c r="W11" s="2"/>
      <c r="X11" s="2"/>
      <c r="Y11" s="2"/>
      <c r="Z11" s="2"/>
    </row>
    <row r="12" spans="1:26" ht="12.75">
      <c r="A12" s="1" t="s">
        <v>26</v>
      </c>
      <c r="B12" s="2">
        <v>0.07</v>
      </c>
      <c r="C12" s="2">
        <v>0.04</v>
      </c>
      <c r="D12" s="2">
        <v>0.07</v>
      </c>
      <c r="E12" s="2">
        <v>0.06</v>
      </c>
      <c r="F12" s="2">
        <v>0.08</v>
      </c>
      <c r="G12" s="2">
        <v>0.07</v>
      </c>
      <c r="H12" s="2">
        <v>0.06</v>
      </c>
      <c r="I12" s="2">
        <v>0.08</v>
      </c>
      <c r="J12" s="2">
        <v>0.07</v>
      </c>
      <c r="K12" s="2">
        <v>0.07</v>
      </c>
      <c r="L12" s="2">
        <v>0.07</v>
      </c>
      <c r="M12" s="2">
        <v>0.07</v>
      </c>
      <c r="N12" s="2">
        <v>0.06</v>
      </c>
      <c r="O12" s="2">
        <v>0.05</v>
      </c>
      <c r="P12" s="2">
        <v>0.03</v>
      </c>
      <c r="Q12" s="2"/>
      <c r="R12" s="2">
        <f t="shared" si="0"/>
        <v>0.06333333333333337</v>
      </c>
      <c r="S12" s="2">
        <f t="shared" si="1"/>
        <v>0.013972762620115342</v>
      </c>
      <c r="T12" s="2" t="s">
        <v>78</v>
      </c>
      <c r="U12" s="2"/>
      <c r="V12" s="2"/>
      <c r="W12" s="2"/>
      <c r="X12" s="2"/>
      <c r="Y12" s="2"/>
      <c r="Z12" s="2"/>
    </row>
    <row r="13" spans="1:26" ht="12.75">
      <c r="A13" s="1" t="s">
        <v>27</v>
      </c>
      <c r="B13" s="2">
        <v>0.01</v>
      </c>
      <c r="C13" s="2">
        <v>0.02</v>
      </c>
      <c r="D13" s="2">
        <v>0.04</v>
      </c>
      <c r="E13" s="2">
        <v>0.04</v>
      </c>
      <c r="F13" s="2">
        <v>0.01</v>
      </c>
      <c r="G13" s="2">
        <v>0.04</v>
      </c>
      <c r="H13" s="2">
        <v>0.04</v>
      </c>
      <c r="I13" s="2">
        <v>0.01</v>
      </c>
      <c r="J13" s="2">
        <v>0.01</v>
      </c>
      <c r="K13" s="2">
        <v>0</v>
      </c>
      <c r="L13" s="2">
        <v>0.03</v>
      </c>
      <c r="M13" s="2">
        <v>0.04</v>
      </c>
      <c r="N13" s="2">
        <v>0.01</v>
      </c>
      <c r="O13" s="2">
        <v>0.02</v>
      </c>
      <c r="P13" s="2">
        <v>0</v>
      </c>
      <c r="Q13" s="2"/>
      <c r="R13" s="2">
        <f t="shared" si="0"/>
        <v>0.021333333333333333</v>
      </c>
      <c r="S13" s="2">
        <f t="shared" si="1"/>
        <v>0.015522640914238175</v>
      </c>
      <c r="T13" s="2" t="s">
        <v>78</v>
      </c>
      <c r="U13" s="2"/>
      <c r="V13" s="2"/>
      <c r="W13" s="2"/>
      <c r="X13" s="2"/>
      <c r="Y13" s="2"/>
      <c r="Z13" s="2"/>
    </row>
    <row r="14" spans="1:26" ht="12.75">
      <c r="A14" s="1" t="s">
        <v>32</v>
      </c>
      <c r="B14" s="2">
        <v>84.75</v>
      </c>
      <c r="C14" s="2">
        <v>84.43</v>
      </c>
      <c r="D14" s="2">
        <v>84.73</v>
      </c>
      <c r="E14" s="2">
        <v>84.4</v>
      </c>
      <c r="F14" s="2">
        <v>84.63</v>
      </c>
      <c r="G14" s="2">
        <v>84.17</v>
      </c>
      <c r="H14" s="2">
        <v>84.34</v>
      </c>
      <c r="I14" s="2">
        <v>84.53</v>
      </c>
      <c r="J14" s="2">
        <v>85.13</v>
      </c>
      <c r="K14" s="2">
        <v>85.18</v>
      </c>
      <c r="L14" s="2">
        <v>84.39</v>
      </c>
      <c r="M14" s="2">
        <v>85.02</v>
      </c>
      <c r="N14" s="2">
        <v>85.35</v>
      </c>
      <c r="O14" s="2">
        <v>84.8</v>
      </c>
      <c r="P14" s="2">
        <v>85.16</v>
      </c>
      <c r="Q14" s="2"/>
      <c r="R14" s="2">
        <f t="shared" si="0"/>
        <v>84.734</v>
      </c>
      <c r="S14" s="2">
        <f t="shared" si="1"/>
        <v>0.3636285388759748</v>
      </c>
      <c r="T14" s="2"/>
      <c r="U14" s="2"/>
      <c r="V14" s="2"/>
      <c r="W14" s="2"/>
      <c r="X14" s="2"/>
      <c r="Y14" s="2"/>
      <c r="Z14" s="2"/>
    </row>
    <row r="15" spans="2:26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1" t="s">
        <v>33</v>
      </c>
      <c r="B16" s="2" t="s">
        <v>34</v>
      </c>
      <c r="C16" s="2" t="s">
        <v>35</v>
      </c>
      <c r="D16" s="2" t="s">
        <v>36</v>
      </c>
      <c r="E16" s="2">
        <v>15</v>
      </c>
      <c r="F16" s="2" t="s">
        <v>37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1" t="s">
        <v>41</v>
      </c>
      <c r="B17" s="2">
        <v>5.972</v>
      </c>
      <c r="C17" s="2">
        <v>5.971</v>
      </c>
      <c r="D17" s="2">
        <v>5.978</v>
      </c>
      <c r="E17" s="2">
        <v>5.968</v>
      </c>
      <c r="F17" s="2">
        <v>5.99</v>
      </c>
      <c r="G17" s="2">
        <v>5.965</v>
      </c>
      <c r="H17" s="2">
        <v>5.968</v>
      </c>
      <c r="I17" s="2">
        <v>5.968</v>
      </c>
      <c r="J17" s="2">
        <v>5.972</v>
      </c>
      <c r="K17" s="2">
        <v>5.957</v>
      </c>
      <c r="L17" s="2">
        <v>5.97</v>
      </c>
      <c r="M17" s="2">
        <v>5.983</v>
      </c>
      <c r="N17" s="2">
        <v>5.982</v>
      </c>
      <c r="O17" s="2">
        <v>5.996</v>
      </c>
      <c r="P17" s="2">
        <v>6.004</v>
      </c>
      <c r="Q17" s="2"/>
      <c r="R17" s="2">
        <f t="shared" si="0"/>
        <v>5.976266666666667</v>
      </c>
      <c r="S17" s="2">
        <f t="shared" si="1"/>
        <v>0.012634797000133235</v>
      </c>
      <c r="T17" s="3">
        <v>6</v>
      </c>
      <c r="U17" s="2">
        <v>4</v>
      </c>
      <c r="V17" s="2">
        <f>T17*U17</f>
        <v>24</v>
      </c>
      <c r="W17" s="2"/>
      <c r="X17" s="2"/>
      <c r="Y17" s="2"/>
      <c r="Z17" s="2"/>
    </row>
    <row r="18" spans="1:26" ht="12.75">
      <c r="A18" s="1" t="s">
        <v>40</v>
      </c>
      <c r="B18" s="2">
        <v>1.669</v>
      </c>
      <c r="C18" s="2">
        <v>1.677</v>
      </c>
      <c r="D18" s="2">
        <v>1.664</v>
      </c>
      <c r="E18" s="2">
        <v>1.666</v>
      </c>
      <c r="F18" s="2">
        <v>1.649</v>
      </c>
      <c r="G18" s="2">
        <v>1.682</v>
      </c>
      <c r="H18" s="2">
        <v>1.661</v>
      </c>
      <c r="I18" s="2">
        <v>1.655</v>
      </c>
      <c r="J18" s="2">
        <v>1.663</v>
      </c>
      <c r="K18" s="2">
        <v>1.67</v>
      </c>
      <c r="L18" s="2">
        <v>1.654</v>
      </c>
      <c r="M18" s="2">
        <v>1.631</v>
      </c>
      <c r="N18" s="2">
        <v>1.654</v>
      </c>
      <c r="O18" s="2">
        <v>1.627</v>
      </c>
      <c r="P18" s="2">
        <v>1.626</v>
      </c>
      <c r="Q18" s="2"/>
      <c r="R18" s="2">
        <f t="shared" si="0"/>
        <v>1.6565333333333332</v>
      </c>
      <c r="S18" s="2">
        <f t="shared" si="1"/>
        <v>0.017195791290172003</v>
      </c>
      <c r="T18" s="3">
        <v>1.64</v>
      </c>
      <c r="U18" s="2">
        <v>3</v>
      </c>
      <c r="V18" s="2">
        <f aca="true" t="shared" si="2" ref="V18:V26">T18*U18</f>
        <v>4.92</v>
      </c>
      <c r="W18" s="2"/>
      <c r="X18" s="2"/>
      <c r="Y18" s="2"/>
      <c r="Z18" s="2"/>
    </row>
    <row r="19" spans="1:26" ht="12.75">
      <c r="A19" s="1" t="s">
        <v>39</v>
      </c>
      <c r="B19" s="2">
        <v>0.223</v>
      </c>
      <c r="C19" s="2">
        <v>0.216</v>
      </c>
      <c r="D19" s="2">
        <v>0.219</v>
      </c>
      <c r="E19" s="2">
        <v>0.217</v>
      </c>
      <c r="F19" s="2">
        <v>0.217</v>
      </c>
      <c r="G19" s="2">
        <v>0.21</v>
      </c>
      <c r="H19" s="2">
        <v>0.223</v>
      </c>
      <c r="I19" s="2">
        <v>0.224</v>
      </c>
      <c r="J19" s="2">
        <v>0.22</v>
      </c>
      <c r="K19" s="2">
        <v>0.231</v>
      </c>
      <c r="L19" s="2">
        <v>0.225</v>
      </c>
      <c r="M19" s="2">
        <v>0.231</v>
      </c>
      <c r="N19" s="2">
        <v>0.213</v>
      </c>
      <c r="O19" s="2">
        <v>0.222</v>
      </c>
      <c r="P19" s="2">
        <v>0.217</v>
      </c>
      <c r="Q19" s="2"/>
      <c r="R19" s="2">
        <f t="shared" si="0"/>
        <v>0.22053333333333336</v>
      </c>
      <c r="S19" s="2">
        <f t="shared" si="1"/>
        <v>0.005938574464184182</v>
      </c>
      <c r="T19" s="3">
        <v>0.21</v>
      </c>
      <c r="U19" s="2">
        <v>2</v>
      </c>
      <c r="V19" s="2">
        <f t="shared" si="2"/>
        <v>0.42</v>
      </c>
      <c r="W19" s="2"/>
      <c r="X19" s="2"/>
      <c r="Y19" s="2"/>
      <c r="Z19" s="2"/>
    </row>
    <row r="20" spans="1:26" ht="12.75">
      <c r="A20" s="1" t="s">
        <v>45</v>
      </c>
      <c r="B20" s="2">
        <v>0.057</v>
      </c>
      <c r="C20" s="2">
        <v>0.058</v>
      </c>
      <c r="D20" s="2">
        <v>0.056</v>
      </c>
      <c r="E20" s="2">
        <v>0.062</v>
      </c>
      <c r="F20" s="2">
        <v>0.058</v>
      </c>
      <c r="G20" s="2">
        <v>0.056</v>
      </c>
      <c r="H20" s="2">
        <v>0.063</v>
      </c>
      <c r="I20" s="2">
        <v>0.06</v>
      </c>
      <c r="J20" s="2">
        <v>0.063</v>
      </c>
      <c r="K20" s="2">
        <v>0.061</v>
      </c>
      <c r="L20" s="2">
        <v>0.064</v>
      </c>
      <c r="M20" s="2">
        <v>0.06</v>
      </c>
      <c r="N20" s="2">
        <v>0.061</v>
      </c>
      <c r="O20" s="2">
        <v>0.065</v>
      </c>
      <c r="P20" s="2">
        <v>0.059</v>
      </c>
      <c r="Q20" s="2"/>
      <c r="R20" s="2">
        <f t="shared" si="0"/>
        <v>0.060200000000000004</v>
      </c>
      <c r="S20" s="2">
        <f t="shared" si="1"/>
        <v>0.002858571071607039</v>
      </c>
      <c r="T20" s="3">
        <v>0.06</v>
      </c>
      <c r="U20" s="2">
        <v>3</v>
      </c>
      <c r="V20" s="2">
        <f t="shared" si="2"/>
        <v>0.18</v>
      </c>
      <c r="W20" s="2"/>
      <c r="X20" s="2"/>
      <c r="Y20" s="2"/>
      <c r="Z20" s="2"/>
    </row>
    <row r="21" spans="1:26" ht="12.75">
      <c r="A21" s="1" t="s">
        <v>75</v>
      </c>
      <c r="B21" s="2">
        <v>0.034</v>
      </c>
      <c r="C21" s="2">
        <v>0.032</v>
      </c>
      <c r="D21" s="2">
        <v>0.033</v>
      </c>
      <c r="E21" s="2">
        <v>0.035</v>
      </c>
      <c r="F21" s="2">
        <v>0.033</v>
      </c>
      <c r="G21" s="2">
        <v>0.032</v>
      </c>
      <c r="H21" s="2">
        <v>0.037</v>
      </c>
      <c r="I21" s="2">
        <v>0.042</v>
      </c>
      <c r="J21" s="2">
        <v>0.036</v>
      </c>
      <c r="K21" s="2">
        <v>0.041</v>
      </c>
      <c r="L21" s="2">
        <v>0.035</v>
      </c>
      <c r="M21" s="2">
        <v>0.04</v>
      </c>
      <c r="N21" s="2">
        <v>0.035</v>
      </c>
      <c r="O21" s="2">
        <v>0.037</v>
      </c>
      <c r="P21" s="2">
        <v>0.036</v>
      </c>
      <c r="Q21" s="2"/>
      <c r="R21" s="2">
        <f t="shared" si="0"/>
        <v>0.03586666666666667</v>
      </c>
      <c r="S21" s="2">
        <f t="shared" si="1"/>
        <v>0.0031137177288954377</v>
      </c>
      <c r="T21" s="3">
        <v>0.04</v>
      </c>
      <c r="U21" s="2">
        <v>3</v>
      </c>
      <c r="V21" s="2">
        <f t="shared" si="2"/>
        <v>0.12</v>
      </c>
      <c r="W21" s="2"/>
      <c r="X21" s="2"/>
      <c r="Y21" s="2"/>
      <c r="Z21" s="2"/>
    </row>
    <row r="22" spans="1:26" ht="12.75">
      <c r="A22" s="1" t="s">
        <v>44</v>
      </c>
      <c r="B22" s="2">
        <v>0.024</v>
      </c>
      <c r="C22" s="2">
        <v>0.021</v>
      </c>
      <c r="D22" s="2">
        <v>0.023</v>
      </c>
      <c r="E22" s="2">
        <v>0.027</v>
      </c>
      <c r="F22" s="2">
        <v>0.025</v>
      </c>
      <c r="G22" s="2">
        <v>0.025</v>
      </c>
      <c r="H22" s="2">
        <v>0.027</v>
      </c>
      <c r="I22" s="2">
        <v>0.029</v>
      </c>
      <c r="J22" s="2">
        <v>0.026</v>
      </c>
      <c r="K22" s="2">
        <v>0.027</v>
      </c>
      <c r="L22" s="2">
        <v>0.027</v>
      </c>
      <c r="M22" s="2">
        <v>0.028</v>
      </c>
      <c r="N22" s="2">
        <v>0.025</v>
      </c>
      <c r="O22" s="2">
        <v>0.027</v>
      </c>
      <c r="P22" s="2">
        <v>0.024</v>
      </c>
      <c r="Q22" s="2"/>
      <c r="R22" s="2">
        <f t="shared" si="0"/>
        <v>0.025666666666666674</v>
      </c>
      <c r="S22" s="2">
        <f t="shared" si="1"/>
        <v>0.002093072473889046</v>
      </c>
      <c r="T22" s="3">
        <v>0.03</v>
      </c>
      <c r="U22" s="2">
        <v>3</v>
      </c>
      <c r="V22" s="2">
        <f t="shared" si="2"/>
        <v>0.09</v>
      </c>
      <c r="W22" s="2"/>
      <c r="X22" s="2"/>
      <c r="Y22" s="2"/>
      <c r="Z22" s="2"/>
    </row>
    <row r="23" spans="1:26" ht="12.75">
      <c r="A23" s="1" t="s">
        <v>46</v>
      </c>
      <c r="B23" s="2">
        <v>0.02</v>
      </c>
      <c r="C23" s="2">
        <v>0.022</v>
      </c>
      <c r="D23" s="2">
        <v>0.021</v>
      </c>
      <c r="E23" s="2">
        <v>0.02</v>
      </c>
      <c r="F23" s="2">
        <v>0.018</v>
      </c>
      <c r="G23" s="2">
        <v>0.021</v>
      </c>
      <c r="H23" s="2">
        <v>0.019</v>
      </c>
      <c r="I23" s="2">
        <v>0.023</v>
      </c>
      <c r="J23" s="2">
        <v>0.017</v>
      </c>
      <c r="K23" s="2">
        <v>0.025</v>
      </c>
      <c r="L23" s="2">
        <v>0.024</v>
      </c>
      <c r="M23" s="2">
        <v>0.017</v>
      </c>
      <c r="N23" s="2">
        <v>0.019</v>
      </c>
      <c r="O23" s="2">
        <v>0.017</v>
      </c>
      <c r="P23" s="2">
        <v>0.023</v>
      </c>
      <c r="Q23" s="2"/>
      <c r="R23" s="2">
        <f t="shared" si="0"/>
        <v>0.020400000000000005</v>
      </c>
      <c r="S23" s="2">
        <f t="shared" si="1"/>
        <v>0.002613153540948456</v>
      </c>
      <c r="T23" s="3">
        <v>0.02</v>
      </c>
      <c r="U23" s="2">
        <v>3</v>
      </c>
      <c r="V23" s="2">
        <f t="shared" si="2"/>
        <v>0.06</v>
      </c>
      <c r="W23" s="2"/>
      <c r="X23" s="2"/>
      <c r="Y23" s="2"/>
      <c r="Z23" s="2"/>
    </row>
    <row r="24" spans="1:26" ht="12.75">
      <c r="A24" s="1" t="s">
        <v>38</v>
      </c>
      <c r="B24" s="2">
        <v>0.243</v>
      </c>
      <c r="C24" s="2">
        <v>0.243</v>
      </c>
      <c r="D24" s="2">
        <v>0.241</v>
      </c>
      <c r="E24" s="2">
        <v>0.25</v>
      </c>
      <c r="F24" s="2">
        <v>0.245</v>
      </c>
      <c r="G24" s="2">
        <v>0.252</v>
      </c>
      <c r="H24" s="2">
        <v>0.246</v>
      </c>
      <c r="I24" s="2">
        <v>0.239</v>
      </c>
      <c r="J24" s="2">
        <v>0.248</v>
      </c>
      <c r="K24" s="2">
        <v>0.23</v>
      </c>
      <c r="L24" s="2">
        <v>0.241</v>
      </c>
      <c r="M24" s="2">
        <v>0.26</v>
      </c>
      <c r="N24" s="2">
        <v>0.254</v>
      </c>
      <c r="O24" s="2">
        <v>0.248</v>
      </c>
      <c r="P24" s="2">
        <v>0.241</v>
      </c>
      <c r="Q24" s="2"/>
      <c r="R24" s="2">
        <f>AVERAGE(B24:P24)</f>
        <v>0.24539999999999998</v>
      </c>
      <c r="S24" s="2">
        <f>STDEV(B24:P24)</f>
        <v>0.007139427748177235</v>
      </c>
      <c r="T24" s="3">
        <v>0.25</v>
      </c>
      <c r="U24" s="2">
        <v>1</v>
      </c>
      <c r="V24" s="2">
        <f t="shared" si="2"/>
        <v>0.25</v>
      </c>
      <c r="W24" s="2"/>
      <c r="X24" s="2"/>
      <c r="Y24" s="2"/>
      <c r="Z24" s="2"/>
    </row>
    <row r="25" spans="1:25" ht="13.5">
      <c r="A25" s="4" t="s">
        <v>71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5">
        <f>3-T26</f>
        <v>2.96</v>
      </c>
      <c r="U25" s="2">
        <v>2</v>
      </c>
      <c r="V25" s="2">
        <f t="shared" si="2"/>
        <v>5.92</v>
      </c>
      <c r="W25" s="2"/>
      <c r="X25" s="2"/>
      <c r="Y25" s="2"/>
    </row>
    <row r="26" spans="1:25" ht="13.5">
      <c r="A26" s="4" t="s">
        <v>72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5">
        <v>0.04</v>
      </c>
      <c r="U26" s="2">
        <v>1</v>
      </c>
      <c r="V26" s="2">
        <f t="shared" si="2"/>
        <v>0.04</v>
      </c>
      <c r="W26" s="2"/>
      <c r="X26" s="2"/>
      <c r="Y26" s="2"/>
    </row>
    <row r="27" spans="1:27" ht="12.75">
      <c r="A27" s="1" t="s">
        <v>32</v>
      </c>
      <c r="B27" s="2">
        <f>SUM(B17:B24)</f>
        <v>8.241999999999999</v>
      </c>
      <c r="C27" s="2">
        <f aca="true" t="shared" si="3" ref="C27:P27">SUM(C17:C24)</f>
        <v>8.24</v>
      </c>
      <c r="D27" s="2">
        <f t="shared" si="3"/>
        <v>8.235</v>
      </c>
      <c r="E27" s="2">
        <f t="shared" si="3"/>
        <v>8.245000000000001</v>
      </c>
      <c r="F27" s="2">
        <f t="shared" si="3"/>
        <v>8.235</v>
      </c>
      <c r="G27" s="2">
        <f t="shared" si="3"/>
        <v>8.243</v>
      </c>
      <c r="H27" s="2">
        <f t="shared" si="3"/>
        <v>8.244</v>
      </c>
      <c r="I27" s="2">
        <f t="shared" si="3"/>
        <v>8.24</v>
      </c>
      <c r="J27" s="2">
        <f t="shared" si="3"/>
        <v>8.245</v>
      </c>
      <c r="K27" s="2">
        <f t="shared" si="3"/>
        <v>8.242</v>
      </c>
      <c r="L27" s="2">
        <f t="shared" si="3"/>
        <v>8.24</v>
      </c>
      <c r="M27" s="2">
        <f t="shared" si="3"/>
        <v>8.25</v>
      </c>
      <c r="N27" s="2">
        <f t="shared" si="3"/>
        <v>8.243</v>
      </c>
      <c r="O27" s="2">
        <f t="shared" si="3"/>
        <v>8.239</v>
      </c>
      <c r="P27" s="2">
        <f t="shared" si="3"/>
        <v>8.229999999999999</v>
      </c>
      <c r="Q27" s="2"/>
      <c r="R27" s="2">
        <f>AVERAGE(B27:P27)</f>
        <v>8.240866666666667</v>
      </c>
      <c r="S27" s="2">
        <f>STDEV(B27:P27)</f>
        <v>0.004867775474936341</v>
      </c>
      <c r="T27" s="2"/>
      <c r="U27" s="2"/>
      <c r="V27" s="7">
        <f>SUM(V17:V26)</f>
        <v>36</v>
      </c>
      <c r="W27" s="2"/>
      <c r="X27" s="2"/>
      <c r="Y27" s="2"/>
      <c r="Z27" s="2"/>
      <c r="AA27" s="2"/>
    </row>
    <row r="28" spans="2:2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2" ht="12.75">
      <c r="A29" s="1" t="s">
        <v>73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20.25">
      <c r="B30" s="2"/>
      <c r="C30" s="2"/>
      <c r="D30" s="2"/>
      <c r="E30" s="2"/>
      <c r="F30" s="2"/>
      <c r="G30" s="2"/>
      <c r="H30" s="2"/>
      <c r="I30" s="2"/>
      <c r="J30" s="6" t="s">
        <v>74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0:16" ht="23.25">
      <c r="J31" s="6" t="s">
        <v>76</v>
      </c>
      <c r="O31" s="2"/>
      <c r="P31" s="2"/>
    </row>
    <row r="32" spans="2:2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4" spans="1:8" ht="12.75">
      <c r="A34" s="1" t="s">
        <v>48</v>
      </c>
      <c r="B34" s="1" t="s">
        <v>49</v>
      </c>
      <c r="C34" s="1" t="s">
        <v>50</v>
      </c>
      <c r="D34" s="1" t="s">
        <v>51</v>
      </c>
      <c r="E34" s="1" t="s">
        <v>52</v>
      </c>
      <c r="F34" s="1" t="s">
        <v>53</v>
      </c>
      <c r="G34" s="1" t="s">
        <v>54</v>
      </c>
      <c r="H34" s="1" t="s">
        <v>55</v>
      </c>
    </row>
    <row r="35" spans="1:8" ht="12.75">
      <c r="A35" s="1" t="s">
        <v>56</v>
      </c>
      <c r="B35" s="1" t="s">
        <v>41</v>
      </c>
      <c r="C35" s="1" t="s">
        <v>57</v>
      </c>
      <c r="D35" s="1">
        <v>20</v>
      </c>
      <c r="E35" s="1">
        <v>10</v>
      </c>
      <c r="F35" s="1">
        <v>600</v>
      </c>
      <c r="G35" s="1">
        <v>-600</v>
      </c>
      <c r="H35" s="1" t="s">
        <v>58</v>
      </c>
    </row>
    <row r="36" spans="1:8" ht="12.75">
      <c r="A36" s="1" t="s">
        <v>56</v>
      </c>
      <c r="B36" s="1" t="s">
        <v>38</v>
      </c>
      <c r="C36" s="1" t="s">
        <v>57</v>
      </c>
      <c r="D36" s="1">
        <v>20</v>
      </c>
      <c r="E36" s="1">
        <v>10</v>
      </c>
      <c r="F36" s="1">
        <v>600</v>
      </c>
      <c r="G36" s="1">
        <v>-600</v>
      </c>
      <c r="H36" s="1" t="s">
        <v>59</v>
      </c>
    </row>
    <row r="37" spans="1:8" ht="12.75">
      <c r="A37" s="1" t="s">
        <v>56</v>
      </c>
      <c r="B37" s="1" t="s">
        <v>39</v>
      </c>
      <c r="C37" s="1" t="s">
        <v>57</v>
      </c>
      <c r="D37" s="1">
        <v>20</v>
      </c>
      <c r="E37" s="1">
        <v>10</v>
      </c>
      <c r="F37" s="1">
        <v>600</v>
      </c>
      <c r="G37" s="1">
        <v>-600</v>
      </c>
      <c r="H37" s="1" t="s">
        <v>60</v>
      </c>
    </row>
    <row r="38" spans="1:8" ht="12.75">
      <c r="A38" s="1" t="s">
        <v>56</v>
      </c>
      <c r="B38" s="1" t="s">
        <v>40</v>
      </c>
      <c r="C38" s="1" t="s">
        <v>57</v>
      </c>
      <c r="D38" s="1">
        <v>20</v>
      </c>
      <c r="E38" s="1">
        <v>10</v>
      </c>
      <c r="F38" s="1">
        <v>600</v>
      </c>
      <c r="G38" s="1">
        <v>-600</v>
      </c>
      <c r="H38" s="1" t="s">
        <v>61</v>
      </c>
    </row>
    <row r="39" spans="1:8" ht="12.75">
      <c r="A39" s="1" t="s">
        <v>62</v>
      </c>
      <c r="B39" s="1" t="s">
        <v>42</v>
      </c>
      <c r="C39" s="1" t="s">
        <v>57</v>
      </c>
      <c r="D39" s="1">
        <v>20</v>
      </c>
      <c r="E39" s="1">
        <v>10</v>
      </c>
      <c r="F39" s="1">
        <v>600</v>
      </c>
      <c r="G39" s="1">
        <v>-600</v>
      </c>
      <c r="H39" s="1" t="s">
        <v>63</v>
      </c>
    </row>
    <row r="40" spans="1:8" ht="12.75">
      <c r="A40" s="1" t="s">
        <v>62</v>
      </c>
      <c r="B40" s="1" t="s">
        <v>43</v>
      </c>
      <c r="C40" s="1" t="s">
        <v>57</v>
      </c>
      <c r="D40" s="1">
        <v>20</v>
      </c>
      <c r="E40" s="1">
        <v>10</v>
      </c>
      <c r="F40" s="1">
        <v>600</v>
      </c>
      <c r="G40" s="1">
        <v>-600</v>
      </c>
      <c r="H40" s="1" t="s">
        <v>60</v>
      </c>
    </row>
    <row r="41" spans="1:8" ht="12.75">
      <c r="A41" s="1" t="s">
        <v>62</v>
      </c>
      <c r="B41" s="1" t="s">
        <v>44</v>
      </c>
      <c r="C41" s="1" t="s">
        <v>57</v>
      </c>
      <c r="D41" s="1">
        <v>20</v>
      </c>
      <c r="E41" s="1">
        <v>10</v>
      </c>
      <c r="F41" s="1">
        <v>500</v>
      </c>
      <c r="G41" s="1">
        <v>-500</v>
      </c>
      <c r="H41" s="1" t="s">
        <v>64</v>
      </c>
    </row>
    <row r="42" spans="1:8" ht="12.75">
      <c r="A42" s="1" t="s">
        <v>62</v>
      </c>
      <c r="B42" s="1" t="s">
        <v>45</v>
      </c>
      <c r="C42" s="1" t="s">
        <v>57</v>
      </c>
      <c r="D42" s="1">
        <v>20</v>
      </c>
      <c r="E42" s="1">
        <v>10</v>
      </c>
      <c r="F42" s="1">
        <v>500</v>
      </c>
      <c r="G42" s="1">
        <v>-500</v>
      </c>
      <c r="H42" s="1" t="s">
        <v>65</v>
      </c>
    </row>
    <row r="43" spans="1:8" ht="12.75">
      <c r="A43" s="1" t="s">
        <v>66</v>
      </c>
      <c r="B43" s="1" t="s">
        <v>46</v>
      </c>
      <c r="C43" s="1" t="s">
        <v>57</v>
      </c>
      <c r="D43" s="1">
        <v>20</v>
      </c>
      <c r="E43" s="1">
        <v>10</v>
      </c>
      <c r="F43" s="1">
        <v>500</v>
      </c>
      <c r="G43" s="1">
        <v>-500</v>
      </c>
      <c r="H43" s="1" t="s">
        <v>67</v>
      </c>
    </row>
    <row r="44" spans="1:8" ht="12.75">
      <c r="A44" s="1" t="s">
        <v>66</v>
      </c>
      <c r="B44" s="1" t="s">
        <v>47</v>
      </c>
      <c r="C44" s="1" t="s">
        <v>57</v>
      </c>
      <c r="D44" s="1">
        <v>20</v>
      </c>
      <c r="E44" s="1">
        <v>10</v>
      </c>
      <c r="F44" s="1">
        <v>500</v>
      </c>
      <c r="G44" s="1">
        <v>-500</v>
      </c>
      <c r="H44" s="1" t="s">
        <v>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2007-11-05T23:02:45Z</dcterms:created>
  <dcterms:modified xsi:type="dcterms:W3CDTF">2007-11-05T23:12:15Z</dcterms:modified>
  <cp:category/>
  <cp:version/>
  <cp:contentType/>
  <cp:contentStatus/>
</cp:coreProperties>
</file>