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56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<sst xmlns="http://schemas.openxmlformats.org/spreadsheetml/2006/main" count="128" uniqueCount="71">
  <si>
    <t xml:space="preserve">botryogen R070362                                          </t>
  </si>
  <si>
    <t>Num</t>
  </si>
  <si>
    <t xml:space="preserve">#16 </t>
  </si>
  <si>
    <t xml:space="preserve">#17 </t>
  </si>
  <si>
    <t xml:space="preserve">#18 </t>
  </si>
  <si>
    <t xml:space="preserve">#19 </t>
  </si>
  <si>
    <t xml:space="preserve">#20 </t>
  </si>
  <si>
    <t xml:space="preserve">#21 </t>
  </si>
  <si>
    <t xml:space="preserve">#22 </t>
  </si>
  <si>
    <t xml:space="preserve">#23 </t>
  </si>
  <si>
    <t xml:space="preserve">#24 </t>
  </si>
  <si>
    <t xml:space="preserve">#25 </t>
  </si>
  <si>
    <t>average</t>
  </si>
  <si>
    <t>stdev</t>
  </si>
  <si>
    <t>SO3</t>
  </si>
  <si>
    <t>Fe2O3</t>
  </si>
  <si>
    <t>MgO</t>
  </si>
  <si>
    <t>Al2O3</t>
  </si>
  <si>
    <t>As2O5</t>
  </si>
  <si>
    <t>not present in the wds scan; not in totals</t>
  </si>
  <si>
    <t>MnO</t>
  </si>
  <si>
    <t>Na2O</t>
  </si>
  <si>
    <t>CaO</t>
  </si>
  <si>
    <t>F</t>
  </si>
  <si>
    <t>P2O5</t>
  </si>
  <si>
    <t>K2O</t>
  </si>
  <si>
    <t>Cl</t>
  </si>
  <si>
    <t>Total</t>
  </si>
  <si>
    <t>H2O*</t>
  </si>
  <si>
    <t>Cation numbers normalized to 16 O (including H2O)</t>
  </si>
  <si>
    <t>in formula</t>
  </si>
  <si>
    <t>S</t>
  </si>
  <si>
    <t>Fe</t>
  </si>
  <si>
    <t>Al</t>
  </si>
  <si>
    <t>Mg</t>
  </si>
  <si>
    <t>H</t>
  </si>
  <si>
    <t xml:space="preserve"> </t>
  </si>
  <si>
    <t>ideal</t>
  </si>
  <si>
    <r>
      <t>MgFe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(OH)·7H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</si>
  <si>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measured</t>
  </si>
  <si>
    <r>
      <t>Mg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0.90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(OH)·7H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</si>
  <si>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OH estimated by charge balance; H2O by difference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</si>
  <si>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</si>
  <si>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</si>
  <si>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</si>
  <si>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</si>
  <si>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</si>
  <si>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</si>
  <si>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</si>
  <si>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</si>
  <si>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</si>
  <si>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Na</t>
  </si>
  <si>
    <t>Ka</t>
  </si>
  <si>
    <t>albite-Cr</t>
  </si>
  <si>
    <t>anor-s</t>
  </si>
  <si>
    <t>MgF2</t>
  </si>
  <si>
    <t>diopside</t>
  </si>
  <si>
    <t>LIF</t>
  </si>
  <si>
    <t>fayalite</t>
  </si>
  <si>
    <t>As</t>
  </si>
  <si>
    <t>as</t>
  </si>
  <si>
    <t>PET</t>
  </si>
  <si>
    <t>P</t>
  </si>
  <si>
    <t>apatite</t>
  </si>
  <si>
    <t>barite2</t>
  </si>
  <si>
    <t>scap-s</t>
  </si>
  <si>
    <t>K</t>
  </si>
  <si>
    <t>kspar-OR1</t>
  </si>
  <si>
    <t>Ca</t>
  </si>
  <si>
    <t>Mn</t>
  </si>
  <si>
    <t>rhod-791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</si>
</sst>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Courier New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">
      <selection activeCell="C3" sqref="C3"/>
    </sheetView>
  </sheetViews>
  <sheetFormatPr defaultColWidth="9.00390625" defaultRowHeight="13.5"/>
  <cols>
    <col min="1" max="16384" width="5.25390625" style="2" customWidth="1"/>
  </cols>
  <sheetData>
    <row r="1" spans="1:3" ht="12.75">
      <c r="A1" s="1" t="s">
        <v>0</v>
      </c>
      <c r="B1" s="1"/>
      <c r="C1" s="1"/>
    </row>
    <row r="3" spans="1:14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M3" s="2" t="s">
        <v>12</v>
      </c>
      <c r="N3" s="2" t="s">
        <v>13</v>
      </c>
    </row>
    <row r="4" spans="1:25" ht="12.75">
      <c r="A4" s="2" t="s">
        <v>14</v>
      </c>
      <c r="B4" s="3">
        <v>39.06</v>
      </c>
      <c r="C4" s="3">
        <v>39</v>
      </c>
      <c r="D4" s="3">
        <v>38.83</v>
      </c>
      <c r="E4" s="3">
        <v>38.56</v>
      </c>
      <c r="F4" s="3">
        <v>39.09</v>
      </c>
      <c r="G4" s="3">
        <v>38.72</v>
      </c>
      <c r="H4" s="3">
        <v>38.62</v>
      </c>
      <c r="I4" s="3">
        <v>38.75</v>
      </c>
      <c r="J4" s="3">
        <v>38.67</v>
      </c>
      <c r="K4" s="3">
        <v>38.97</v>
      </c>
      <c r="L4" s="3"/>
      <c r="M4" s="3">
        <f aca="true" t="shared" si="0" ref="M4:M16">AVERAGE(B4:K4)</f>
        <v>38.827</v>
      </c>
      <c r="N4" s="3">
        <f aca="true" t="shared" si="1" ref="N4:N16">STDEV(B4:K4)</f>
        <v>0.19148832282345998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2" t="s">
        <v>15</v>
      </c>
      <c r="B5" s="3">
        <v>17.45964</v>
      </c>
      <c r="C5" s="3">
        <v>17.727120000000003</v>
      </c>
      <c r="D5" s="3">
        <v>17.86086</v>
      </c>
      <c r="E5" s="3">
        <v>17.582235</v>
      </c>
      <c r="F5" s="3">
        <v>17.292465</v>
      </c>
      <c r="G5" s="3">
        <v>17.626815</v>
      </c>
      <c r="H5" s="3">
        <v>17.48193</v>
      </c>
      <c r="I5" s="3">
        <v>17.270175000000002</v>
      </c>
      <c r="J5" s="3">
        <v>17.48193</v>
      </c>
      <c r="K5" s="3">
        <v>17.537655</v>
      </c>
      <c r="L5" s="3"/>
      <c r="M5" s="3">
        <f t="shared" si="0"/>
        <v>17.5320825</v>
      </c>
      <c r="N5" s="3">
        <f t="shared" si="1"/>
        <v>0.18072243624545392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2" t="s">
        <v>16</v>
      </c>
      <c r="B6" s="3">
        <v>9.84</v>
      </c>
      <c r="C6" s="3">
        <v>9.78</v>
      </c>
      <c r="D6" s="3">
        <v>9.86</v>
      </c>
      <c r="E6" s="3">
        <v>9.75</v>
      </c>
      <c r="F6" s="3">
        <v>9.89</v>
      </c>
      <c r="G6" s="3">
        <v>9.71</v>
      </c>
      <c r="H6" s="3">
        <v>9.79</v>
      </c>
      <c r="I6" s="3">
        <v>9.76</v>
      </c>
      <c r="J6" s="3">
        <v>9.68</v>
      </c>
      <c r="K6" s="3">
        <v>9.84</v>
      </c>
      <c r="L6" s="3"/>
      <c r="M6" s="3">
        <f t="shared" si="0"/>
        <v>9.790000000000001</v>
      </c>
      <c r="N6" s="3">
        <f t="shared" si="1"/>
        <v>0.06749485577100588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2" t="s">
        <v>17</v>
      </c>
      <c r="B7" s="3">
        <v>1.39</v>
      </c>
      <c r="C7" s="3">
        <v>1.31</v>
      </c>
      <c r="D7" s="3">
        <v>1.39</v>
      </c>
      <c r="E7" s="3">
        <v>1.38</v>
      </c>
      <c r="F7" s="3">
        <v>1.44</v>
      </c>
      <c r="G7" s="3">
        <v>1.43</v>
      </c>
      <c r="H7" s="3">
        <v>1.35</v>
      </c>
      <c r="I7" s="3">
        <v>1.21</v>
      </c>
      <c r="J7" s="3">
        <v>1.25</v>
      </c>
      <c r="K7" s="3">
        <v>1.31</v>
      </c>
      <c r="L7" s="3"/>
      <c r="M7" s="3">
        <f t="shared" si="0"/>
        <v>1.3459999999999999</v>
      </c>
      <c r="N7" s="3">
        <f t="shared" si="1"/>
        <v>0.0754541803569141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16" s="4" customFormat="1" ht="12.75">
      <c r="A8" s="4" t="s">
        <v>18</v>
      </c>
      <c r="B8" s="5">
        <v>0</v>
      </c>
      <c r="C8" s="5">
        <v>0.3</v>
      </c>
      <c r="D8" s="5">
        <v>0</v>
      </c>
      <c r="E8" s="5">
        <v>0.13</v>
      </c>
      <c r="F8" s="5">
        <v>0</v>
      </c>
      <c r="G8" s="5">
        <v>0.08</v>
      </c>
      <c r="H8" s="5">
        <v>0.15</v>
      </c>
      <c r="I8" s="5">
        <v>0.48</v>
      </c>
      <c r="J8" s="5">
        <v>0</v>
      </c>
      <c r="K8" s="5">
        <v>0</v>
      </c>
      <c r="L8" s="5"/>
      <c r="M8" s="5">
        <f t="shared" si="0"/>
        <v>0.11400000000000002</v>
      </c>
      <c r="N8" s="5">
        <f t="shared" si="1"/>
        <v>0.1620150884605779</v>
      </c>
      <c r="O8" s="5" t="s">
        <v>19</v>
      </c>
      <c r="P8" s="5"/>
    </row>
    <row r="9" spans="1:16" s="4" customFormat="1" ht="12.75">
      <c r="A9" s="4" t="s">
        <v>20</v>
      </c>
      <c r="B9" s="5">
        <v>0.11</v>
      </c>
      <c r="C9" s="5">
        <v>0.04</v>
      </c>
      <c r="D9" s="5">
        <v>0.09</v>
      </c>
      <c r="E9" s="5">
        <v>0.06</v>
      </c>
      <c r="F9" s="5">
        <v>0.06</v>
      </c>
      <c r="G9" s="5">
        <v>0.07</v>
      </c>
      <c r="H9" s="5">
        <v>0.07</v>
      </c>
      <c r="I9" s="5">
        <v>0.02</v>
      </c>
      <c r="J9" s="5">
        <v>0.03</v>
      </c>
      <c r="K9" s="5">
        <v>0.09</v>
      </c>
      <c r="L9" s="5"/>
      <c r="M9" s="5">
        <f t="shared" si="0"/>
        <v>0.064</v>
      </c>
      <c r="N9" s="5">
        <f t="shared" si="1"/>
        <v>0.02836272984824351</v>
      </c>
      <c r="O9" s="5" t="s">
        <v>19</v>
      </c>
      <c r="P9" s="5"/>
    </row>
    <row r="10" spans="1:16" s="4" customFormat="1" ht="12.75">
      <c r="A10" s="4" t="s">
        <v>21</v>
      </c>
      <c r="B10" s="5">
        <v>0.03</v>
      </c>
      <c r="C10" s="5">
        <v>0.03</v>
      </c>
      <c r="D10" s="5">
        <v>0.04</v>
      </c>
      <c r="E10" s="5">
        <v>0.05</v>
      </c>
      <c r="F10" s="5">
        <v>0.01</v>
      </c>
      <c r="G10" s="5">
        <v>0.07</v>
      </c>
      <c r="H10" s="5">
        <v>0.01</v>
      </c>
      <c r="I10" s="5">
        <v>0</v>
      </c>
      <c r="J10" s="5">
        <v>0</v>
      </c>
      <c r="K10" s="5">
        <v>0</v>
      </c>
      <c r="L10" s="5"/>
      <c r="M10" s="5">
        <f t="shared" si="0"/>
        <v>0.024000000000000004</v>
      </c>
      <c r="N10" s="5">
        <f t="shared" si="1"/>
        <v>0.02412928142780514</v>
      </c>
      <c r="O10" s="5" t="s">
        <v>19</v>
      </c>
      <c r="P10" s="5"/>
    </row>
    <row r="11" spans="1:16" s="4" customFormat="1" ht="12.75">
      <c r="A11" s="4" t="s">
        <v>22</v>
      </c>
      <c r="B11" s="5">
        <v>0.01</v>
      </c>
      <c r="C11" s="5">
        <v>0.01</v>
      </c>
      <c r="D11" s="5">
        <v>0.1</v>
      </c>
      <c r="E11" s="5">
        <v>0.02</v>
      </c>
      <c r="F11" s="5">
        <v>0.03</v>
      </c>
      <c r="G11" s="5">
        <v>0</v>
      </c>
      <c r="H11" s="5">
        <v>0</v>
      </c>
      <c r="I11" s="5">
        <v>0.02</v>
      </c>
      <c r="J11" s="5">
        <v>0</v>
      </c>
      <c r="K11" s="5">
        <v>0.01</v>
      </c>
      <c r="L11" s="5"/>
      <c r="M11" s="5">
        <f t="shared" si="0"/>
        <v>0.02</v>
      </c>
      <c r="N11" s="5">
        <f t="shared" si="1"/>
        <v>0.029814239699997195</v>
      </c>
      <c r="O11" s="5" t="s">
        <v>19</v>
      </c>
      <c r="P11" s="5"/>
    </row>
    <row r="12" spans="1:16" s="4" customFormat="1" ht="12.75">
      <c r="A12" s="4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0.03</v>
      </c>
      <c r="G12" s="5">
        <v>0</v>
      </c>
      <c r="H12" s="5">
        <v>0</v>
      </c>
      <c r="I12" s="5">
        <v>0.05</v>
      </c>
      <c r="J12" s="5">
        <v>0.05</v>
      </c>
      <c r="K12" s="5">
        <v>0.02</v>
      </c>
      <c r="L12" s="5"/>
      <c r="M12" s="5">
        <f t="shared" si="0"/>
        <v>0.015</v>
      </c>
      <c r="N12" s="5">
        <f t="shared" si="1"/>
        <v>0.02121320343559643</v>
      </c>
      <c r="O12" s="5" t="s">
        <v>19</v>
      </c>
      <c r="P12" s="5"/>
    </row>
    <row r="13" spans="1:16" s="4" customFormat="1" ht="12.75">
      <c r="A13" s="4" t="s">
        <v>24</v>
      </c>
      <c r="B13" s="5">
        <v>0</v>
      </c>
      <c r="C13" s="5">
        <v>0.03</v>
      </c>
      <c r="D13" s="5">
        <v>0.04</v>
      </c>
      <c r="E13" s="5">
        <v>0.03</v>
      </c>
      <c r="F13" s="5">
        <v>0.01</v>
      </c>
      <c r="G13" s="5">
        <v>0.01</v>
      </c>
      <c r="H13" s="5">
        <v>0</v>
      </c>
      <c r="I13" s="5">
        <v>0</v>
      </c>
      <c r="J13" s="5">
        <v>0.01</v>
      </c>
      <c r="K13" s="5">
        <v>0</v>
      </c>
      <c r="L13" s="5"/>
      <c r="M13" s="5">
        <f t="shared" si="0"/>
        <v>0.013000000000000001</v>
      </c>
      <c r="N13" s="5">
        <f t="shared" si="1"/>
        <v>0.014944341180973262</v>
      </c>
      <c r="O13" s="5" t="s">
        <v>19</v>
      </c>
      <c r="P13" s="5"/>
    </row>
    <row r="14" spans="1:16" s="4" customFormat="1" ht="12.75">
      <c r="A14" s="4" t="s">
        <v>25</v>
      </c>
      <c r="B14" s="5">
        <v>0.03</v>
      </c>
      <c r="C14" s="5">
        <v>0</v>
      </c>
      <c r="D14" s="5">
        <v>0</v>
      </c>
      <c r="E14" s="5">
        <v>0.02</v>
      </c>
      <c r="F14" s="5">
        <v>0</v>
      </c>
      <c r="G14" s="5">
        <v>0.03</v>
      </c>
      <c r="H14" s="5">
        <v>0</v>
      </c>
      <c r="I14" s="5">
        <v>0</v>
      </c>
      <c r="J14" s="5">
        <v>0</v>
      </c>
      <c r="K14" s="5">
        <v>0.02</v>
      </c>
      <c r="L14" s="5"/>
      <c r="M14" s="5">
        <f t="shared" si="0"/>
        <v>0.01</v>
      </c>
      <c r="N14" s="5">
        <f t="shared" si="1"/>
        <v>0.013333333333333332</v>
      </c>
      <c r="O14" s="5" t="s">
        <v>19</v>
      </c>
      <c r="P14" s="5"/>
    </row>
    <row r="15" spans="1:16" s="4" customFormat="1" ht="12.75">
      <c r="A15" s="4" t="s">
        <v>26</v>
      </c>
      <c r="B15" s="5">
        <v>0.01</v>
      </c>
      <c r="C15" s="5">
        <v>0</v>
      </c>
      <c r="D15" s="5">
        <v>0.02</v>
      </c>
      <c r="E15" s="5">
        <v>0.02</v>
      </c>
      <c r="F15" s="5">
        <v>0</v>
      </c>
      <c r="G15" s="5">
        <v>0.01</v>
      </c>
      <c r="H15" s="5">
        <v>0.01</v>
      </c>
      <c r="I15" s="5">
        <v>0.02</v>
      </c>
      <c r="J15" s="5">
        <v>0</v>
      </c>
      <c r="K15" s="5">
        <v>0</v>
      </c>
      <c r="L15" s="5"/>
      <c r="M15" s="5">
        <f t="shared" si="0"/>
        <v>0.009000000000000001</v>
      </c>
      <c r="N15" s="5">
        <f t="shared" si="1"/>
        <v>0.008755950357709132</v>
      </c>
      <c r="O15" s="5" t="s">
        <v>19</v>
      </c>
      <c r="P15" s="5"/>
    </row>
    <row r="16" spans="1:16" ht="12.75">
      <c r="A16" s="2" t="s">
        <v>27</v>
      </c>
      <c r="B16" s="3">
        <f>SUM(B4:B7)</f>
        <v>67.74964</v>
      </c>
      <c r="C16" s="3">
        <f aca="true" t="shared" si="2" ref="C16:K16">SUM(C4:C7)</f>
        <v>67.81712</v>
      </c>
      <c r="D16" s="3">
        <f t="shared" si="2"/>
        <v>67.94086</v>
      </c>
      <c r="E16" s="3">
        <f t="shared" si="2"/>
        <v>67.272235</v>
      </c>
      <c r="F16" s="3">
        <f t="shared" si="2"/>
        <v>67.71246500000001</v>
      </c>
      <c r="G16" s="3">
        <f t="shared" si="2"/>
        <v>67.486815</v>
      </c>
      <c r="H16" s="3">
        <f t="shared" si="2"/>
        <v>67.24193</v>
      </c>
      <c r="I16" s="3">
        <f t="shared" si="2"/>
        <v>66.990175</v>
      </c>
      <c r="J16" s="3">
        <f t="shared" si="2"/>
        <v>67.08193</v>
      </c>
      <c r="K16" s="3">
        <f t="shared" si="2"/>
        <v>67.657655</v>
      </c>
      <c r="L16" s="3"/>
      <c r="M16" s="3">
        <f t="shared" si="0"/>
        <v>67.49508250000001</v>
      </c>
      <c r="N16" s="3">
        <f t="shared" si="1"/>
        <v>0.33004247885595617</v>
      </c>
      <c r="O16" s="3"/>
      <c r="P16" s="3"/>
    </row>
    <row r="17" spans="1:16" ht="12.75">
      <c r="A17" s="2" t="s">
        <v>28</v>
      </c>
      <c r="B17" s="3">
        <f>100-B16</f>
        <v>32.25036</v>
      </c>
      <c r="C17" s="3">
        <f aca="true" t="shared" si="3" ref="C17:K17">100-C16</f>
        <v>32.18288</v>
      </c>
      <c r="D17" s="3">
        <f t="shared" si="3"/>
        <v>32.05914</v>
      </c>
      <c r="E17" s="3">
        <f t="shared" si="3"/>
        <v>32.727765000000005</v>
      </c>
      <c r="F17" s="3">
        <f t="shared" si="3"/>
        <v>32.28753499999999</v>
      </c>
      <c r="G17" s="3">
        <f t="shared" si="3"/>
        <v>32.51318499999999</v>
      </c>
      <c r="H17" s="3">
        <f t="shared" si="3"/>
        <v>32.758070000000004</v>
      </c>
      <c r="I17" s="3">
        <f t="shared" si="3"/>
        <v>33.009825000000006</v>
      </c>
      <c r="J17" s="3">
        <f t="shared" si="3"/>
        <v>32.91807</v>
      </c>
      <c r="K17" s="3">
        <f t="shared" si="3"/>
        <v>32.342344999999995</v>
      </c>
      <c r="L17" s="3"/>
      <c r="M17" s="3"/>
      <c r="N17" s="3"/>
      <c r="O17" s="3"/>
      <c r="P17" s="3"/>
    </row>
    <row r="18" spans="2:16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P18" s="3"/>
    </row>
    <row r="19" spans="1:16" ht="12.75">
      <c r="A19" s="2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2" t="s">
        <v>12</v>
      </c>
      <c r="N19" s="2" t="s">
        <v>13</v>
      </c>
      <c r="O19" s="3" t="s">
        <v>30</v>
      </c>
      <c r="P19" s="3"/>
    </row>
    <row r="20" spans="1:18" ht="12.75">
      <c r="A20" s="2" t="s">
        <v>31</v>
      </c>
      <c r="B20" s="6">
        <v>2.0186647505277793</v>
      </c>
      <c r="C20" s="6">
        <v>2.0180750039339928</v>
      </c>
      <c r="D20" s="6">
        <v>2.0126069180297055</v>
      </c>
      <c r="E20" s="6">
        <v>1.9889454020262567</v>
      </c>
      <c r="F20" s="6">
        <v>2.0187748884382373</v>
      </c>
      <c r="G20" s="6">
        <v>1.9995721951076166</v>
      </c>
      <c r="H20" s="6">
        <v>1.9909324168255802</v>
      </c>
      <c r="I20" s="6">
        <v>1.9924921410801109</v>
      </c>
      <c r="J20" s="6">
        <v>1.9908992937210288</v>
      </c>
      <c r="K20" s="6">
        <v>2.0135732107469173</v>
      </c>
      <c r="L20" s="6"/>
      <c r="M20" s="6">
        <f>AVERAGE(B20:K20)</f>
        <v>2.004453622043722</v>
      </c>
      <c r="N20" s="6">
        <f>STDEV(B20:K20)</f>
        <v>0.012979441320012875</v>
      </c>
      <c r="O20" s="7">
        <v>2</v>
      </c>
      <c r="P20" s="6"/>
      <c r="Q20" s="6"/>
      <c r="R20" s="6"/>
    </row>
    <row r="21" spans="1:18" ht="12.75">
      <c r="A21" s="2" t="s">
        <v>32</v>
      </c>
      <c r="B21" s="6">
        <v>0.9047985700398032</v>
      </c>
      <c r="C21" s="6">
        <v>0.9198045233516378</v>
      </c>
      <c r="D21" s="6">
        <v>0.9282791526961361</v>
      </c>
      <c r="E21" s="6">
        <v>0.909378279801537</v>
      </c>
      <c r="F21" s="6">
        <v>0.8954962860753317</v>
      </c>
      <c r="G21" s="6">
        <v>0.9127676658482761</v>
      </c>
      <c r="H21" s="6">
        <v>0.9036875220021194</v>
      </c>
      <c r="I21" s="6">
        <v>0.890443378569993</v>
      </c>
      <c r="J21" s="6">
        <v>0.9025040460882611</v>
      </c>
      <c r="K21" s="6">
        <v>0.9086428246396049</v>
      </c>
      <c r="L21" s="6"/>
      <c r="M21" s="6">
        <f>AVERAGE(B21:K21)</f>
        <v>0.90758022491127</v>
      </c>
      <c r="N21" s="6">
        <f>STDEV(B21:K21)</f>
        <v>0.01104285670754165</v>
      </c>
      <c r="O21" s="7">
        <v>0.9</v>
      </c>
      <c r="P21" s="6"/>
      <c r="Q21" s="6"/>
      <c r="R21" s="6"/>
    </row>
    <row r="22" spans="1:18" ht="12.75">
      <c r="A22" s="2" t="s">
        <v>33</v>
      </c>
      <c r="B22" s="6">
        <v>0.1128183788183862</v>
      </c>
      <c r="C22" s="6">
        <v>0.10645770162450892</v>
      </c>
      <c r="D22" s="6">
        <v>0.11314606763270958</v>
      </c>
      <c r="E22" s="6">
        <v>0.11178872854202423</v>
      </c>
      <c r="F22" s="6">
        <v>0.11679326767481521</v>
      </c>
      <c r="G22" s="6">
        <v>0.11597673326946938</v>
      </c>
      <c r="H22" s="6">
        <v>0.10929772210955747</v>
      </c>
      <c r="I22" s="6">
        <v>0.09771098119947097</v>
      </c>
      <c r="J22" s="6">
        <v>0.10106906018342929</v>
      </c>
      <c r="K22" s="6">
        <v>0.10630199332814111</v>
      </c>
      <c r="L22" s="6"/>
      <c r="M22" s="6">
        <f>AVERAGE(B22:K22)</f>
        <v>0.10913606343825125</v>
      </c>
      <c r="N22" s="6">
        <f>STDEV(B22:K22)</f>
        <v>0.006262272461227473</v>
      </c>
      <c r="O22" s="7">
        <v>0.1</v>
      </c>
      <c r="P22" s="6"/>
      <c r="Q22" s="6"/>
      <c r="R22" s="6"/>
    </row>
    <row r="23" spans="1:18" ht="12.75">
      <c r="A23" s="2" t="s">
        <v>34</v>
      </c>
      <c r="B23" s="6">
        <v>1.0102130332085968</v>
      </c>
      <c r="C23" s="6">
        <v>1.005304112587266</v>
      </c>
      <c r="D23" s="6">
        <v>1.0152065095160385</v>
      </c>
      <c r="E23" s="6">
        <v>0.9990250091222797</v>
      </c>
      <c r="F23" s="6">
        <v>1.014622346749149</v>
      </c>
      <c r="G23" s="6">
        <v>0.9961090333410674</v>
      </c>
      <c r="H23" s="6">
        <v>1.0025657142456064</v>
      </c>
      <c r="I23" s="6">
        <v>0.9969207513986397</v>
      </c>
      <c r="J23" s="6">
        <v>0.990002715852304</v>
      </c>
      <c r="K23" s="6">
        <v>1.0099922130928844</v>
      </c>
      <c r="L23" s="6"/>
      <c r="M23" s="6">
        <f>AVERAGE(B23:K23)</f>
        <v>1.0039961439113831</v>
      </c>
      <c r="N23" s="6">
        <f>STDEV(B23:K23)</f>
        <v>0.008496691220589478</v>
      </c>
      <c r="O23" s="7">
        <v>1</v>
      </c>
      <c r="P23" s="6"/>
      <c r="Q23" s="6"/>
      <c r="R23" s="6"/>
    </row>
    <row r="24" spans="1:18" ht="12.75">
      <c r="A24" s="2" t="s">
        <v>35</v>
      </c>
      <c r="B24" s="6">
        <v>14.814734583841558</v>
      </c>
      <c r="C24" s="6">
        <v>14.80215507629307</v>
      </c>
      <c r="D24" s="6">
        <v>14.769669811803157</v>
      </c>
      <c r="E24" s="6">
        <v>15.004776544567218</v>
      </c>
      <c r="F24" s="6">
        <v>14.821237314621836</v>
      </c>
      <c r="G24" s="6">
        <v>14.924115565318932</v>
      </c>
      <c r="H24" s="6">
        <v>15.010318338220275</v>
      </c>
      <c r="I24" s="6">
        <v>15.086742571413659</v>
      </c>
      <c r="J24" s="6">
        <v>15.063879487154148</v>
      </c>
      <c r="K24" s="6">
        <v>14.853741855429488</v>
      </c>
      <c r="L24" s="6"/>
      <c r="M24" s="6">
        <f>AVERAGE(B24:K24)</f>
        <v>14.915137114866335</v>
      </c>
      <c r="N24" s="6">
        <f>STDEV(B24:K24)</f>
        <v>0.1180117353594985</v>
      </c>
      <c r="O24" s="7">
        <v>15</v>
      </c>
      <c r="P24" s="6"/>
      <c r="Q24" s="6"/>
      <c r="R24" s="6"/>
    </row>
    <row r="25" spans="1:18" ht="12.75">
      <c r="A25" s="2" t="s">
        <v>36</v>
      </c>
      <c r="B25" s="6" t="s">
        <v>36</v>
      </c>
      <c r="C25" s="6" t="s">
        <v>36</v>
      </c>
      <c r="D25" s="6" t="s">
        <v>36</v>
      </c>
      <c r="E25" s="6" t="s">
        <v>36</v>
      </c>
      <c r="F25" s="6" t="s">
        <v>36</v>
      </c>
      <c r="G25" s="6" t="s">
        <v>36</v>
      </c>
      <c r="H25" s="6" t="s">
        <v>36</v>
      </c>
      <c r="I25" s="6" t="s">
        <v>36</v>
      </c>
      <c r="J25" s="6" t="s">
        <v>36</v>
      </c>
      <c r="K25" s="6" t="s">
        <v>36</v>
      </c>
      <c r="L25" s="6"/>
      <c r="M25" s="6"/>
      <c r="N25" s="6"/>
      <c r="O25" s="6"/>
      <c r="P25" s="6"/>
      <c r="Q25" s="6"/>
      <c r="R25" s="6"/>
    </row>
    <row r="26" spans="2:16" ht="23.25">
      <c r="B26" s="3" t="s">
        <v>37</v>
      </c>
      <c r="C26" s="3"/>
      <c r="D26" s="8" t="s">
        <v>38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23.25">
      <c r="B27" s="3" t="s">
        <v>39</v>
      </c>
      <c r="C27" s="3"/>
      <c r="D27" s="8" t="s">
        <v>40</v>
      </c>
      <c r="E27" s="3"/>
      <c r="F27" s="3"/>
      <c r="G27" s="3"/>
      <c r="H27" s="3"/>
      <c r="I27" s="3"/>
      <c r="J27" s="3"/>
      <c r="K27" s="3"/>
      <c r="L27" s="3"/>
      <c r="M27" s="3" t="s">
        <v>41</v>
      </c>
      <c r="N27" s="3"/>
      <c r="O27" s="3"/>
      <c r="P27" s="3"/>
    </row>
    <row r="28" spans="1:18" ht="12.75">
      <c r="A28" s="2" t="s">
        <v>36</v>
      </c>
      <c r="B28" s="6" t="s">
        <v>36</v>
      </c>
      <c r="C28" s="6" t="s">
        <v>36</v>
      </c>
      <c r="D28" s="6" t="s">
        <v>36</v>
      </c>
      <c r="E28" s="6" t="s">
        <v>36</v>
      </c>
      <c r="F28" s="6" t="s">
        <v>36</v>
      </c>
      <c r="G28" s="6" t="s">
        <v>36</v>
      </c>
      <c r="H28" s="6" t="s">
        <v>36</v>
      </c>
      <c r="I28" s="6" t="s">
        <v>36</v>
      </c>
      <c r="J28" s="6" t="s">
        <v>36</v>
      </c>
      <c r="K28" s="6" t="s">
        <v>36</v>
      </c>
      <c r="L28" s="6"/>
      <c r="M28" s="6"/>
      <c r="N28" s="6"/>
      <c r="O28" s="6"/>
      <c r="P28" s="6"/>
      <c r="Q28" s="6"/>
      <c r="R28" s="6"/>
    </row>
    <row r="29" spans="2:18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8" ht="12.75">
      <c r="A30" s="2" t="s">
        <v>42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48</v>
      </c>
      <c r="H30" s="2" t="s">
        <v>49</v>
      </c>
    </row>
    <row r="31" spans="1:8" ht="12.75">
      <c r="A31" s="2" t="s">
        <v>50</v>
      </c>
      <c r="B31" s="2" t="s">
        <v>51</v>
      </c>
      <c r="C31" s="2" t="s">
        <v>52</v>
      </c>
      <c r="D31" s="2">
        <v>20</v>
      </c>
      <c r="E31" s="2">
        <v>10</v>
      </c>
      <c r="F31" s="2">
        <v>600</v>
      </c>
      <c r="G31" s="2">
        <v>-600</v>
      </c>
      <c r="H31" s="2" t="s">
        <v>53</v>
      </c>
    </row>
    <row r="32" spans="1:8" ht="12.75">
      <c r="A32" s="2" t="s">
        <v>50</v>
      </c>
      <c r="B32" s="2" t="s">
        <v>33</v>
      </c>
      <c r="C32" s="2" t="s">
        <v>52</v>
      </c>
      <c r="D32" s="2">
        <v>20</v>
      </c>
      <c r="E32" s="2">
        <v>10</v>
      </c>
      <c r="F32" s="2">
        <v>600</v>
      </c>
      <c r="G32" s="2">
        <v>-600</v>
      </c>
      <c r="H32" s="2" t="s">
        <v>54</v>
      </c>
    </row>
    <row r="33" spans="1:8" ht="12.75">
      <c r="A33" s="2" t="s">
        <v>50</v>
      </c>
      <c r="B33" s="2" t="s">
        <v>23</v>
      </c>
      <c r="C33" s="2" t="s">
        <v>52</v>
      </c>
      <c r="D33" s="2">
        <v>20</v>
      </c>
      <c r="E33" s="2">
        <v>10</v>
      </c>
      <c r="F33" s="2">
        <v>600</v>
      </c>
      <c r="G33" s="2">
        <v>-600</v>
      </c>
      <c r="H33" s="2" t="s">
        <v>55</v>
      </c>
    </row>
    <row r="34" spans="1:8" ht="12.75">
      <c r="A34" s="2" t="s">
        <v>50</v>
      </c>
      <c r="B34" s="2" t="s">
        <v>34</v>
      </c>
      <c r="C34" s="2" t="s">
        <v>52</v>
      </c>
      <c r="D34" s="2">
        <v>20</v>
      </c>
      <c r="E34" s="2">
        <v>10</v>
      </c>
      <c r="F34" s="2">
        <v>600</v>
      </c>
      <c r="G34" s="2">
        <v>-600</v>
      </c>
      <c r="H34" s="2" t="s">
        <v>56</v>
      </c>
    </row>
    <row r="35" spans="1:8" ht="12.75">
      <c r="A35" s="2" t="s">
        <v>57</v>
      </c>
      <c r="B35" s="2" t="s">
        <v>32</v>
      </c>
      <c r="C35" s="2" t="s">
        <v>52</v>
      </c>
      <c r="D35" s="2">
        <v>20</v>
      </c>
      <c r="E35" s="2">
        <v>10</v>
      </c>
      <c r="F35" s="2">
        <v>500</v>
      </c>
      <c r="G35" s="2">
        <v>-500</v>
      </c>
      <c r="H35" s="2" t="s">
        <v>58</v>
      </c>
    </row>
    <row r="36" spans="1:8" ht="12.75">
      <c r="A36" s="2" t="s">
        <v>57</v>
      </c>
      <c r="B36" s="2" t="s">
        <v>59</v>
      </c>
      <c r="C36" s="2" t="s">
        <v>52</v>
      </c>
      <c r="D36" s="2">
        <v>20</v>
      </c>
      <c r="E36" s="2">
        <v>10</v>
      </c>
      <c r="F36" s="2">
        <v>500</v>
      </c>
      <c r="G36" s="2">
        <v>-500</v>
      </c>
      <c r="H36" s="2" t="s">
        <v>60</v>
      </c>
    </row>
    <row r="37" spans="1:8" ht="12.75">
      <c r="A37" s="2" t="s">
        <v>61</v>
      </c>
      <c r="B37" s="2" t="s">
        <v>62</v>
      </c>
      <c r="C37" s="2" t="s">
        <v>52</v>
      </c>
      <c r="D37" s="2">
        <v>20</v>
      </c>
      <c r="E37" s="2">
        <v>10</v>
      </c>
      <c r="F37" s="2">
        <v>500</v>
      </c>
      <c r="G37" s="2">
        <v>-500</v>
      </c>
      <c r="H37" s="2" t="s">
        <v>63</v>
      </c>
    </row>
    <row r="38" spans="1:8" ht="12.75">
      <c r="A38" s="2" t="s">
        <v>61</v>
      </c>
      <c r="B38" s="2" t="s">
        <v>31</v>
      </c>
      <c r="C38" s="2" t="s">
        <v>52</v>
      </c>
      <c r="D38" s="2">
        <v>20</v>
      </c>
      <c r="E38" s="2">
        <v>10</v>
      </c>
      <c r="F38" s="2">
        <v>600</v>
      </c>
      <c r="G38" s="2">
        <v>-600</v>
      </c>
      <c r="H38" s="2" t="s">
        <v>64</v>
      </c>
    </row>
    <row r="39" spans="1:8" ht="12.75">
      <c r="A39" s="2" t="s">
        <v>61</v>
      </c>
      <c r="B39" s="2" t="s">
        <v>26</v>
      </c>
      <c r="C39" s="2" t="s">
        <v>52</v>
      </c>
      <c r="D39" s="2">
        <v>20</v>
      </c>
      <c r="E39" s="2">
        <v>10</v>
      </c>
      <c r="F39" s="2">
        <v>600</v>
      </c>
      <c r="G39" s="2">
        <v>-600</v>
      </c>
      <c r="H39" s="2" t="s">
        <v>65</v>
      </c>
    </row>
    <row r="40" spans="1:8" ht="12.75">
      <c r="A40" s="2" t="s">
        <v>61</v>
      </c>
      <c r="B40" s="2" t="s">
        <v>66</v>
      </c>
      <c r="C40" s="2" t="s">
        <v>52</v>
      </c>
      <c r="D40" s="2">
        <v>20</v>
      </c>
      <c r="E40" s="2">
        <v>10</v>
      </c>
      <c r="F40" s="2">
        <v>600</v>
      </c>
      <c r="G40" s="2">
        <v>-600</v>
      </c>
      <c r="H40" s="2" t="s">
        <v>67</v>
      </c>
    </row>
    <row r="41" spans="1:8" ht="12.75">
      <c r="A41" s="2" t="s">
        <v>61</v>
      </c>
      <c r="B41" s="2" t="s">
        <v>68</v>
      </c>
      <c r="C41" s="2" t="s">
        <v>52</v>
      </c>
      <c r="D41" s="2">
        <v>20</v>
      </c>
      <c r="E41" s="2">
        <v>10</v>
      </c>
      <c r="F41" s="2">
        <v>500</v>
      </c>
      <c r="G41" s="2">
        <v>-500</v>
      </c>
      <c r="H41" s="2" t="s">
        <v>56</v>
      </c>
    </row>
    <row r="42" spans="1:8" ht="12.75">
      <c r="A42" s="2" t="s">
        <v>61</v>
      </c>
      <c r="B42" s="2" t="s">
        <v>69</v>
      </c>
      <c r="C42" s="2" t="s">
        <v>52</v>
      </c>
      <c r="D42" s="2">
        <v>20</v>
      </c>
      <c r="E42" s="2">
        <v>10</v>
      </c>
      <c r="F42" s="2">
        <v>600</v>
      </c>
      <c r="G42" s="2">
        <v>-600</v>
      </c>
      <c r="H42" s="2" t="s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2008-04-22T22:41:51Z</dcterms:created>
  <dcterms:modified xsi:type="dcterms:W3CDTF">2008-04-22T22:42:42Z</dcterms:modified>
  <cp:category/>
  <cp:version/>
  <cp:contentType/>
  <cp:contentStatus/>
</cp:coreProperties>
</file>