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56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<sst xmlns="http://schemas.openxmlformats.org/spreadsheetml/2006/main" count="128" uniqueCount="73">
  <si>
    <t>Num</t>
  </si>
  <si>
    <t>average</t>
  </si>
  <si>
    <t>stdev</t>
  </si>
  <si>
    <t>SO3</t>
  </si>
  <si>
    <t>Fe2O3</t>
  </si>
  <si>
    <t>MgO</t>
  </si>
  <si>
    <t>Al2O3</t>
  </si>
  <si>
    <t>As2O5</t>
  </si>
  <si>
    <t>not present in the wds scan; not in totals</t>
  </si>
  <si>
    <t>Na2O</t>
  </si>
  <si>
    <t>CaO</t>
  </si>
  <si>
    <t>F</t>
  </si>
  <si>
    <t>P2O5</t>
  </si>
  <si>
    <t>K2O</t>
  </si>
  <si>
    <t>Cl</t>
  </si>
  <si>
    <t>Total</t>
  </si>
  <si>
    <t>H2O*</t>
  </si>
  <si>
    <t>Cation numbers normalized to 16 O (including H2O)</t>
  </si>
  <si>
    <t>in formula</t>
  </si>
  <si>
    <t>S</t>
  </si>
  <si>
    <t>Fe</t>
  </si>
  <si>
    <t>Al</t>
  </si>
  <si>
    <t>Mg</t>
  </si>
  <si>
    <t>H</t>
  </si>
  <si>
    <t xml:space="preserve"> </t>
  </si>
  <si>
    <t>ideal</t>
  </si>
  <si>
    <r>
      <t>MgFe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</si>
  <si>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measured</t>
  </si>
  <si>
    <t>OH estimated by charge balance; H2O by difference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</si>
  <si>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</si>
  <si>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</si>
  <si>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</si>
  <si>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</si>
  <si>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</si>
  <si>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</si>
  <si>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</si>
  <si>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</si>
  <si>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</si>
  <si>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Na</t>
  </si>
  <si>
    <t>Ka</t>
  </si>
  <si>
    <t>albite-Cr</t>
  </si>
  <si>
    <t>anor-s</t>
  </si>
  <si>
    <t>MgF2</t>
  </si>
  <si>
    <t>diopside</t>
  </si>
  <si>
    <t>LIF</t>
  </si>
  <si>
    <t>fayalite</t>
  </si>
  <si>
    <t>As</t>
  </si>
  <si>
    <t>as</t>
  </si>
  <si>
    <t>PET</t>
  </si>
  <si>
    <t>P</t>
  </si>
  <si>
    <t>apatite</t>
  </si>
  <si>
    <t>barite2</t>
  </si>
  <si>
    <t>scap-s</t>
  </si>
  <si>
    <t>K</t>
  </si>
  <si>
    <t>kspar-OR1</t>
  </si>
  <si>
    <t>Ca</t>
  </si>
  <si>
    <t>Mn</t>
  </si>
  <si>
    <t>rhod-791</t>
  </si>
  <si>
    <t xml:space="preserve">botryogen R070581                                      </t>
  </si>
  <si>
    <t xml:space="preserve">#26 </t>
  </si>
  <si>
    <t xml:space="preserve">#27 </t>
  </si>
  <si>
    <t xml:space="preserve">#28 </t>
  </si>
  <si>
    <t xml:space="preserve">#29 </t>
  </si>
  <si>
    <t xml:space="preserve">#30 </t>
  </si>
  <si>
    <t xml:space="preserve">#31 </t>
  </si>
  <si>
    <t xml:space="preserve">#32 </t>
  </si>
  <si>
    <t xml:space="preserve">#33 </t>
  </si>
  <si>
    <t xml:space="preserve">#34 </t>
  </si>
  <si>
    <t xml:space="preserve">#35 </t>
  </si>
  <si>
    <t xml:space="preserve"> MnO</t>
  </si>
  <si>
    <t xml:space="preserve"> Cl</t>
  </si>
  <si>
    <t>Fe3</t>
  </si>
  <si>
    <r>
      <t>(Mg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</si>
</sst>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Courier New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A1">
      <selection activeCell="K40" sqref="K40"/>
    </sheetView>
  </sheetViews>
  <sheetFormatPr defaultColWidth="9.00390625" defaultRowHeight="13.5"/>
  <cols>
    <col min="1" max="16384" width="5.25390625" style="2" customWidth="1"/>
  </cols>
  <sheetData>
    <row r="1" spans="1:3" ht="12.75">
      <c r="A1" s="1" t="s">
        <v>58</v>
      </c>
      <c r="B1" s="1"/>
      <c r="C1" s="1"/>
    </row>
    <row r="3" spans="1:25" ht="12.75">
      <c r="A3" s="2" t="s">
        <v>0</v>
      </c>
      <c r="B3" s="2" t="s">
        <v>59</v>
      </c>
      <c r="C3" s="2" t="s">
        <v>60</v>
      </c>
      <c r="D3" s="2" t="s">
        <v>61</v>
      </c>
      <c r="E3" s="2" t="s">
        <v>62</v>
      </c>
      <c r="F3" s="2" t="s">
        <v>63</v>
      </c>
      <c r="G3" s="2" t="s">
        <v>64</v>
      </c>
      <c r="H3" s="2" t="s">
        <v>65</v>
      </c>
      <c r="I3" s="2" t="s">
        <v>66</v>
      </c>
      <c r="J3" s="2" t="s">
        <v>67</v>
      </c>
      <c r="K3" s="2" t="s">
        <v>68</v>
      </c>
      <c r="L3" s="3"/>
      <c r="M3" s="2" t="s">
        <v>1</v>
      </c>
      <c r="N3" s="2" t="s">
        <v>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ht="12.75">
      <c r="A4" s="2" t="s">
        <v>3</v>
      </c>
      <c r="B4" s="3">
        <v>38.65</v>
      </c>
      <c r="C4" s="3">
        <v>38.03</v>
      </c>
      <c r="D4" s="3">
        <v>38.91</v>
      </c>
      <c r="E4" s="3">
        <v>37.38</v>
      </c>
      <c r="F4" s="3">
        <v>37.64</v>
      </c>
      <c r="G4" s="3">
        <v>39.17</v>
      </c>
      <c r="H4" s="3">
        <v>39.1</v>
      </c>
      <c r="I4" s="3">
        <v>39.07</v>
      </c>
      <c r="J4" s="3">
        <v>38.74</v>
      </c>
      <c r="K4" s="3">
        <v>39.08</v>
      </c>
      <c r="L4" s="3"/>
      <c r="M4" s="3">
        <f aca="true" t="shared" si="0" ref="M4:M15">AVERAGE(B4:K4)</f>
        <v>38.577000000000005</v>
      </c>
      <c r="N4" s="3">
        <f aca="true" t="shared" si="1" ref="N4:N15">STDEV(B4:K4)</f>
        <v>0.6560834973956429</v>
      </c>
      <c r="O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2" t="s">
        <v>4</v>
      </c>
      <c r="B5" s="3">
        <v>18.174985</v>
      </c>
      <c r="C5" s="3">
        <v>18.40903</v>
      </c>
      <c r="D5" s="3">
        <v>18.56506</v>
      </c>
      <c r="E5" s="3">
        <v>18.464755</v>
      </c>
      <c r="F5" s="3">
        <v>18.921699999999998</v>
      </c>
      <c r="G5" s="3">
        <v>18.787959999999998</v>
      </c>
      <c r="H5" s="3">
        <v>18.665364999999998</v>
      </c>
      <c r="I5" s="3">
        <v>19.05544</v>
      </c>
      <c r="J5" s="3">
        <v>18.709945</v>
      </c>
      <c r="K5" s="3">
        <v>18.799105</v>
      </c>
      <c r="L5" s="3"/>
      <c r="M5" s="3">
        <f t="shared" si="0"/>
        <v>18.655334500000002</v>
      </c>
      <c r="N5" s="3">
        <f t="shared" si="1"/>
        <v>0.25996772627100406</v>
      </c>
      <c r="O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2" t="s">
        <v>5</v>
      </c>
      <c r="B6" s="3">
        <v>9.39</v>
      </c>
      <c r="C6" s="3">
        <v>10.13</v>
      </c>
      <c r="D6" s="3">
        <v>8.89</v>
      </c>
      <c r="E6" s="3">
        <v>9.2</v>
      </c>
      <c r="F6" s="3">
        <v>9.81</v>
      </c>
      <c r="G6" s="3">
        <v>9.78</v>
      </c>
      <c r="H6" s="3">
        <v>9.62</v>
      </c>
      <c r="I6" s="3">
        <v>9.44</v>
      </c>
      <c r="J6" s="3">
        <v>9.66</v>
      </c>
      <c r="K6" s="3">
        <v>10.23</v>
      </c>
      <c r="L6" s="3"/>
      <c r="M6" s="3">
        <f t="shared" si="0"/>
        <v>9.615</v>
      </c>
      <c r="N6" s="3">
        <f t="shared" si="1"/>
        <v>0.4068647058776501</v>
      </c>
      <c r="O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" customFormat="1" ht="12.75">
      <c r="A7" s="2" t="s">
        <v>6</v>
      </c>
      <c r="B7" s="3">
        <v>0.79</v>
      </c>
      <c r="C7" s="3">
        <v>0.27</v>
      </c>
      <c r="D7" s="3">
        <v>0.35</v>
      </c>
      <c r="E7" s="3">
        <v>0.15</v>
      </c>
      <c r="F7" s="3">
        <v>0.54</v>
      </c>
      <c r="G7" s="3">
        <v>0.77</v>
      </c>
      <c r="H7" s="3">
        <v>0.36</v>
      </c>
      <c r="I7" s="3">
        <v>0.58</v>
      </c>
      <c r="J7" s="3">
        <v>0.24</v>
      </c>
      <c r="K7" s="3">
        <v>0.53</v>
      </c>
      <c r="L7" s="5"/>
      <c r="M7" s="5">
        <f t="shared" si="0"/>
        <v>0.458</v>
      </c>
      <c r="N7" s="5">
        <f t="shared" si="1"/>
        <v>0.2194336143600407</v>
      </c>
      <c r="O7" s="5"/>
      <c r="P7" s="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" customFormat="1" ht="12.75">
      <c r="A8" s="2" t="s">
        <v>69</v>
      </c>
      <c r="B8" s="3">
        <v>0.19</v>
      </c>
      <c r="C8" s="3">
        <v>0.18</v>
      </c>
      <c r="D8" s="3">
        <v>0.2</v>
      </c>
      <c r="E8" s="3">
        <v>0.19</v>
      </c>
      <c r="F8" s="3">
        <v>0.23</v>
      </c>
      <c r="G8" s="3">
        <v>0.14</v>
      </c>
      <c r="H8" s="3">
        <v>0.15</v>
      </c>
      <c r="I8" s="3">
        <v>0.13</v>
      </c>
      <c r="J8" s="3">
        <v>0.19</v>
      </c>
      <c r="K8" s="3">
        <v>0.19</v>
      </c>
      <c r="L8" s="5"/>
      <c r="M8" s="5">
        <f t="shared" si="0"/>
        <v>0.17899999999999996</v>
      </c>
      <c r="N8" s="5">
        <f t="shared" si="1"/>
        <v>0.030349812373573773</v>
      </c>
      <c r="O8" s="5"/>
      <c r="P8" s="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16" s="4" customFormat="1" ht="12.75">
      <c r="A9" s="4" t="s">
        <v>7</v>
      </c>
      <c r="B9" s="5">
        <v>0</v>
      </c>
      <c r="C9" s="5">
        <v>0.18</v>
      </c>
      <c r="D9" s="5">
        <v>0</v>
      </c>
      <c r="E9" s="5">
        <v>0.25</v>
      </c>
      <c r="F9" s="5">
        <v>0</v>
      </c>
      <c r="G9" s="5">
        <v>0.2</v>
      </c>
      <c r="H9" s="5">
        <v>0</v>
      </c>
      <c r="I9" s="5">
        <v>0.3</v>
      </c>
      <c r="J9" s="5">
        <v>0</v>
      </c>
      <c r="K9" s="5">
        <v>0</v>
      </c>
      <c r="L9" s="5"/>
      <c r="M9" s="5">
        <f t="shared" si="0"/>
        <v>0.093</v>
      </c>
      <c r="N9" s="5">
        <f t="shared" si="1"/>
        <v>0.12401164819842084</v>
      </c>
      <c r="O9" s="5" t="s">
        <v>8</v>
      </c>
      <c r="P9" s="5"/>
    </row>
    <row r="10" spans="1:16" s="4" customFormat="1" ht="12.75">
      <c r="A10" s="4" t="s">
        <v>12</v>
      </c>
      <c r="B10" s="5">
        <v>0.01</v>
      </c>
      <c r="C10" s="5">
        <v>0.01</v>
      </c>
      <c r="D10" s="5">
        <v>0.09</v>
      </c>
      <c r="E10" s="5">
        <v>0</v>
      </c>
      <c r="F10" s="5">
        <v>0.07</v>
      </c>
      <c r="G10" s="5">
        <v>0.01</v>
      </c>
      <c r="H10" s="5">
        <v>0</v>
      </c>
      <c r="I10" s="5">
        <v>0</v>
      </c>
      <c r="J10" s="5">
        <v>0</v>
      </c>
      <c r="K10" s="5">
        <v>0</v>
      </c>
      <c r="L10" s="5"/>
      <c r="M10" s="5">
        <f t="shared" si="0"/>
        <v>0.019</v>
      </c>
      <c r="N10" s="5">
        <f t="shared" si="1"/>
        <v>0.032812599206199236</v>
      </c>
      <c r="O10" s="5" t="s">
        <v>8</v>
      </c>
      <c r="P10" s="5"/>
    </row>
    <row r="11" spans="1:16" s="4" customFormat="1" ht="12.75">
      <c r="A11" s="4" t="s">
        <v>9</v>
      </c>
      <c r="B11" s="5">
        <v>0.04</v>
      </c>
      <c r="C11" s="5">
        <v>0.01</v>
      </c>
      <c r="D11" s="5">
        <v>0.03</v>
      </c>
      <c r="E11" s="5">
        <v>0</v>
      </c>
      <c r="F11" s="5">
        <v>0.03</v>
      </c>
      <c r="G11" s="5">
        <v>0.02</v>
      </c>
      <c r="H11" s="5">
        <v>0</v>
      </c>
      <c r="I11" s="5">
        <v>0.01</v>
      </c>
      <c r="J11" s="5">
        <v>0.01</v>
      </c>
      <c r="K11" s="5">
        <v>0.02</v>
      </c>
      <c r="L11" s="5"/>
      <c r="M11" s="5">
        <f t="shared" si="0"/>
        <v>0.017</v>
      </c>
      <c r="N11" s="5">
        <f t="shared" si="1"/>
        <v>0.013374935098492587</v>
      </c>
      <c r="O11" s="5" t="s">
        <v>8</v>
      </c>
      <c r="P11" s="5"/>
    </row>
    <row r="12" spans="1:16" s="4" customFormat="1" ht="12.75">
      <c r="A12" s="4" t="s">
        <v>11</v>
      </c>
      <c r="B12" s="5">
        <v>0</v>
      </c>
      <c r="C12" s="5">
        <v>0.02</v>
      </c>
      <c r="D12" s="5">
        <v>0.03</v>
      </c>
      <c r="E12" s="5">
        <v>0</v>
      </c>
      <c r="F12" s="5">
        <v>0</v>
      </c>
      <c r="G12" s="5">
        <v>0</v>
      </c>
      <c r="H12" s="5">
        <v>0</v>
      </c>
      <c r="I12" s="5">
        <v>0.02</v>
      </c>
      <c r="J12" s="5">
        <v>0</v>
      </c>
      <c r="K12" s="5">
        <v>0.05</v>
      </c>
      <c r="L12" s="5"/>
      <c r="M12" s="5">
        <f t="shared" si="0"/>
        <v>0.012</v>
      </c>
      <c r="N12" s="5">
        <f t="shared" si="1"/>
        <v>0.017511900715418263</v>
      </c>
      <c r="O12" s="5" t="s">
        <v>8</v>
      </c>
      <c r="P12" s="5"/>
    </row>
    <row r="13" spans="1:16" s="4" customFormat="1" ht="12.75">
      <c r="A13" s="4" t="s">
        <v>13</v>
      </c>
      <c r="B13" s="5">
        <v>0.01</v>
      </c>
      <c r="C13" s="5">
        <v>0.02</v>
      </c>
      <c r="D13" s="5">
        <v>0.01</v>
      </c>
      <c r="E13" s="5">
        <v>0</v>
      </c>
      <c r="F13" s="5">
        <v>0</v>
      </c>
      <c r="G13" s="5">
        <v>0.01</v>
      </c>
      <c r="H13" s="5">
        <v>0</v>
      </c>
      <c r="I13" s="5">
        <v>0</v>
      </c>
      <c r="J13" s="5">
        <v>0</v>
      </c>
      <c r="K13" s="5">
        <v>0.01</v>
      </c>
      <c r="L13" s="5"/>
      <c r="M13" s="5">
        <f t="shared" si="0"/>
        <v>0.006</v>
      </c>
      <c r="N13" s="5">
        <f t="shared" si="1"/>
        <v>0.006992058987801011</v>
      </c>
      <c r="O13" s="5" t="s">
        <v>8</v>
      </c>
      <c r="P13" s="5"/>
    </row>
    <row r="14" spans="1:16" s="4" customFormat="1" ht="12.75">
      <c r="A14" s="4" t="s">
        <v>70</v>
      </c>
      <c r="B14" s="5">
        <v>0.01</v>
      </c>
      <c r="C14" s="5">
        <v>0</v>
      </c>
      <c r="D14" s="5">
        <v>0</v>
      </c>
      <c r="E14" s="5">
        <v>0</v>
      </c>
      <c r="F14" s="5">
        <v>0.01</v>
      </c>
      <c r="G14" s="5">
        <v>0.02</v>
      </c>
      <c r="H14" s="5">
        <v>0</v>
      </c>
      <c r="I14" s="5">
        <v>0</v>
      </c>
      <c r="J14" s="5">
        <v>0</v>
      </c>
      <c r="K14" s="5">
        <v>0.01</v>
      </c>
      <c r="L14" s="5"/>
      <c r="M14" s="5">
        <f t="shared" si="0"/>
        <v>0.005</v>
      </c>
      <c r="N14" s="5">
        <f t="shared" si="1"/>
        <v>0.007071067811865475</v>
      </c>
      <c r="O14" s="5" t="s">
        <v>8</v>
      </c>
      <c r="P14" s="5"/>
    </row>
    <row r="15" spans="1:16" s="4" customFormat="1" ht="12.75">
      <c r="A15" s="4" t="s">
        <v>10</v>
      </c>
      <c r="B15" s="5">
        <v>0</v>
      </c>
      <c r="C15" s="5">
        <v>0.01</v>
      </c>
      <c r="D15" s="5">
        <v>0</v>
      </c>
      <c r="E15" s="5">
        <v>0.01</v>
      </c>
      <c r="F15" s="5">
        <v>0</v>
      </c>
      <c r="G15" s="5">
        <v>0</v>
      </c>
      <c r="H15" s="5">
        <v>0</v>
      </c>
      <c r="I15" s="5">
        <v>0.02</v>
      </c>
      <c r="J15" s="5">
        <v>0</v>
      </c>
      <c r="K15" s="5">
        <v>0</v>
      </c>
      <c r="L15" s="5"/>
      <c r="M15" s="5">
        <f t="shared" si="0"/>
        <v>0.004</v>
      </c>
      <c r="N15" s="5">
        <f t="shared" si="1"/>
        <v>0.006992058987801011</v>
      </c>
      <c r="O15" s="5" t="s">
        <v>8</v>
      </c>
      <c r="P15" s="5"/>
    </row>
    <row r="16" spans="1:16" ht="12.75">
      <c r="A16" s="2" t="s">
        <v>15</v>
      </c>
      <c r="B16" s="3">
        <f>SUM(B4:B8)</f>
        <v>67.194985</v>
      </c>
      <c r="C16" s="3">
        <f aca="true" t="shared" si="2" ref="C16:K16">SUM(C4:C8)</f>
        <v>67.01903</v>
      </c>
      <c r="D16" s="3">
        <f t="shared" si="2"/>
        <v>66.91506</v>
      </c>
      <c r="E16" s="3">
        <f t="shared" si="2"/>
        <v>65.38475500000001</v>
      </c>
      <c r="F16" s="3">
        <f t="shared" si="2"/>
        <v>67.14170000000001</v>
      </c>
      <c r="G16" s="3">
        <f t="shared" si="2"/>
        <v>68.64796</v>
      </c>
      <c r="H16" s="3">
        <f t="shared" si="2"/>
        <v>67.89536500000001</v>
      </c>
      <c r="I16" s="3">
        <f t="shared" si="2"/>
        <v>68.27543999999999</v>
      </c>
      <c r="J16" s="3">
        <f t="shared" si="2"/>
        <v>67.53994499999999</v>
      </c>
      <c r="K16" s="3">
        <f t="shared" si="2"/>
        <v>68.829105</v>
      </c>
      <c r="L16" s="3"/>
      <c r="M16" s="3">
        <f>AVERAGE(B16:K16)</f>
        <v>67.4843345</v>
      </c>
      <c r="N16" s="3">
        <f>STDEV(B16:K16)</f>
        <v>1.00610667969432</v>
      </c>
      <c r="O16" s="3"/>
      <c r="P16" s="3"/>
    </row>
    <row r="17" spans="1:16" ht="12.75">
      <c r="A17" s="2" t="s">
        <v>16</v>
      </c>
      <c r="B17" s="3">
        <f>100-B16</f>
        <v>32.805015</v>
      </c>
      <c r="C17" s="3">
        <f aca="true" t="shared" si="3" ref="C17:K17">100-C16</f>
        <v>32.98097</v>
      </c>
      <c r="D17" s="3">
        <f t="shared" si="3"/>
        <v>33.08494</v>
      </c>
      <c r="E17" s="3">
        <f t="shared" si="3"/>
        <v>34.61524499999999</v>
      </c>
      <c r="F17" s="3">
        <f t="shared" si="3"/>
        <v>32.858299999999986</v>
      </c>
      <c r="G17" s="3">
        <f t="shared" si="3"/>
        <v>31.352040000000002</v>
      </c>
      <c r="H17" s="3">
        <f t="shared" si="3"/>
        <v>32.10463499999999</v>
      </c>
      <c r="I17" s="3">
        <f t="shared" si="3"/>
        <v>31.72456000000001</v>
      </c>
      <c r="J17" s="3">
        <f t="shared" si="3"/>
        <v>32.46005500000001</v>
      </c>
      <c r="K17" s="3">
        <f t="shared" si="3"/>
        <v>31.170895</v>
      </c>
      <c r="L17" s="3"/>
      <c r="M17" s="3">
        <f>AVERAGE(B17:K17)</f>
        <v>32.5156655</v>
      </c>
      <c r="N17" s="3">
        <f>STDEV(B17:K17)</f>
        <v>1.006106679693818</v>
      </c>
      <c r="O17" s="3"/>
      <c r="P17" s="3"/>
    </row>
    <row r="18" spans="2:16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P18" s="3"/>
    </row>
    <row r="19" spans="1:16" ht="12.75">
      <c r="A19" s="2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 t="s">
        <v>1</v>
      </c>
      <c r="N19" s="2" t="s">
        <v>2</v>
      </c>
      <c r="O19" s="3" t="s">
        <v>18</v>
      </c>
      <c r="P19" s="3"/>
    </row>
    <row r="20" spans="1:18" ht="12.75">
      <c r="A20" s="2" t="s">
        <v>19</v>
      </c>
      <c r="B20" s="6">
        <v>1.9955889158094742</v>
      </c>
      <c r="C20" s="6">
        <v>1.9667259487575786</v>
      </c>
      <c r="D20" s="6">
        <v>2.005155398416026</v>
      </c>
      <c r="E20" s="6">
        <v>1.9128197035626908</v>
      </c>
      <c r="F20" s="6">
        <v>1.9520312316019763</v>
      </c>
      <c r="G20" s="6">
        <v>2.0443658320858136</v>
      </c>
      <c r="H20" s="6">
        <v>2.029577722574595</v>
      </c>
      <c r="I20" s="6">
        <v>2.035033024684831</v>
      </c>
      <c r="J20" s="6">
        <v>2.0081271607793254</v>
      </c>
      <c r="K20" s="6">
        <v>2.0440269914469638</v>
      </c>
      <c r="L20" s="6"/>
      <c r="M20" s="6">
        <f>AVERAGE(B20:K20)</f>
        <v>1.999345192971927</v>
      </c>
      <c r="N20" s="6">
        <f>STDEV(B20:K20)</f>
        <v>0.043621128487720165</v>
      </c>
      <c r="O20" s="7">
        <v>2</v>
      </c>
      <c r="P20" s="6"/>
      <c r="Q20" s="6"/>
      <c r="R20" s="6"/>
    </row>
    <row r="21" spans="1:18" ht="12.75">
      <c r="A21" s="2" t="s">
        <v>71</v>
      </c>
      <c r="B21" s="6">
        <v>0.9409798120969312</v>
      </c>
      <c r="C21" s="6">
        <v>0.9546256253866527</v>
      </c>
      <c r="D21" s="6">
        <v>0.9593295505651734</v>
      </c>
      <c r="E21" s="6">
        <v>0.947464506207488</v>
      </c>
      <c r="F21" s="6">
        <v>0.9839702319116554</v>
      </c>
      <c r="G21" s="6">
        <v>0.983262167726554</v>
      </c>
      <c r="H21" s="6">
        <v>0.9715162675126247</v>
      </c>
      <c r="I21" s="6">
        <v>0.9952488666179699</v>
      </c>
      <c r="J21" s="6">
        <v>0.9724981075618385</v>
      </c>
      <c r="K21" s="6">
        <v>0.9859477610731406</v>
      </c>
      <c r="L21" s="6"/>
      <c r="M21" s="6">
        <f>AVERAGE(B21:K21)</f>
        <v>0.9694842896660028</v>
      </c>
      <c r="N21" s="6">
        <f>STDEV(B21:K21)</f>
        <v>0.018162900314718875</v>
      </c>
      <c r="O21" s="7">
        <v>0.97</v>
      </c>
      <c r="P21" s="6"/>
      <c r="Q21" s="6"/>
      <c r="R21" s="6"/>
    </row>
    <row r="22" spans="1:18" ht="12.75">
      <c r="A22" s="2" t="s">
        <v>21</v>
      </c>
      <c r="B22" s="6">
        <v>0.06405923823936398</v>
      </c>
      <c r="C22" s="6">
        <v>0.021928775452026067</v>
      </c>
      <c r="D22" s="6">
        <v>0.028326175608733017</v>
      </c>
      <c r="E22" s="6">
        <v>0.012054774550601962</v>
      </c>
      <c r="F22" s="6">
        <v>0.043980888713712016</v>
      </c>
      <c r="G22" s="6">
        <v>0.06311445863049123</v>
      </c>
      <c r="H22" s="6">
        <v>0.029347054899037953</v>
      </c>
      <c r="I22" s="6">
        <v>0.0474448565172055</v>
      </c>
      <c r="J22" s="6">
        <v>0.019537812136868123</v>
      </c>
      <c r="K22" s="6">
        <v>0.04353524920378137</v>
      </c>
      <c r="L22" s="6"/>
      <c r="M22" s="6">
        <f>AVERAGE(B22:K22)</f>
        <v>0.03733292839518212</v>
      </c>
      <c r="N22" s="6">
        <f>STDEV(B22:K22)</f>
        <v>0.017955912405734888</v>
      </c>
      <c r="O22" s="7">
        <v>0.03</v>
      </c>
      <c r="P22" s="6"/>
      <c r="Q22" s="6"/>
      <c r="R22" s="6"/>
    </row>
    <row r="23" spans="1:18" ht="12.75">
      <c r="A23" s="2" t="s">
        <v>22</v>
      </c>
      <c r="B23" s="6">
        <v>0.963103775345241</v>
      </c>
      <c r="C23" s="6">
        <v>1.04066961886453</v>
      </c>
      <c r="D23" s="6">
        <v>0.9100693208972059</v>
      </c>
      <c r="E23" s="6">
        <v>0.9352085641987405</v>
      </c>
      <c r="F23" s="6">
        <v>1.0106297134432345</v>
      </c>
      <c r="G23" s="6">
        <v>1.0139809722159927</v>
      </c>
      <c r="H23" s="6">
        <v>0.9919502931877549</v>
      </c>
      <c r="I23" s="6">
        <v>0.9767556963789465</v>
      </c>
      <c r="J23" s="6">
        <v>0.9947057500627615</v>
      </c>
      <c r="K23" s="6">
        <v>1.0629029521061584</v>
      </c>
      <c r="L23" s="6"/>
      <c r="M23" s="6">
        <f>AVERAGE(B23:K23)</f>
        <v>0.9899976656700566</v>
      </c>
      <c r="N23" s="6">
        <f>STDEV(B23:K23)</f>
        <v>0.04618646249186013</v>
      </c>
      <c r="O23" s="7">
        <v>0.99</v>
      </c>
      <c r="P23" s="6"/>
      <c r="Q23" s="6"/>
      <c r="R23" s="6"/>
    </row>
    <row r="24" spans="1:18" ht="12.75">
      <c r="A24" s="2" t="s">
        <v>56</v>
      </c>
      <c r="B24" s="6">
        <v>0.009950049352153743</v>
      </c>
      <c r="C24" s="6">
        <v>0.009441479981283318</v>
      </c>
      <c r="D24" s="6">
        <v>0.010453623389228079</v>
      </c>
      <c r="E24" s="6">
        <v>0.009861395790660305</v>
      </c>
      <c r="F24" s="6">
        <v>0.012098040450363666</v>
      </c>
      <c r="G24" s="6">
        <v>0.0074111077432103736</v>
      </c>
      <c r="H24" s="6">
        <v>0.007897147287848474</v>
      </c>
      <c r="I24" s="6">
        <v>0.0068678602845614455</v>
      </c>
      <c r="J24" s="6">
        <v>0.009989304318615503</v>
      </c>
      <c r="K24" s="6">
        <v>0.01007942415792168</v>
      </c>
      <c r="L24" s="6"/>
      <c r="M24" s="6">
        <f>AVERAGE(B24:K24)</f>
        <v>0.009404943275584658</v>
      </c>
      <c r="N24" s="6">
        <f>STDEV(B24:K24)</f>
        <v>0.0015755545091254532</v>
      </c>
      <c r="O24" s="7">
        <v>0.01</v>
      </c>
      <c r="P24" s="6"/>
      <c r="Q24" s="6"/>
      <c r="R24" s="6"/>
    </row>
    <row r="25" spans="1:18" ht="12.75">
      <c r="A25" s="2" t="s">
        <v>23</v>
      </c>
      <c r="B25" s="6">
        <v>15.05529165538732</v>
      </c>
      <c r="C25" s="6">
        <v>15.160317427265586</v>
      </c>
      <c r="D25" s="6">
        <v>15.154600919020025</v>
      </c>
      <c r="E25" s="6">
        <v>15.744522620580126</v>
      </c>
      <c r="F25" s="6">
        <v>15.146405700274482</v>
      </c>
      <c r="G25" s="6">
        <v>14.544479860752368</v>
      </c>
      <c r="H25" s="6">
        <v>14.812351669078387</v>
      </c>
      <c r="I25" s="6">
        <v>14.68760570887391</v>
      </c>
      <c r="J25" s="6">
        <v>14.955749863146561</v>
      </c>
      <c r="K25" s="6">
        <v>14.49134484380137</v>
      </c>
      <c r="L25" s="6"/>
      <c r="M25" s="6">
        <f>AVERAGE(B25:K25)</f>
        <v>14.975267026818011</v>
      </c>
      <c r="N25" s="6">
        <f>STDEV(B25:K25)</f>
        <v>0.3686733694134934</v>
      </c>
      <c r="O25" s="7">
        <v>15</v>
      </c>
      <c r="P25" s="6"/>
      <c r="Q25" s="6"/>
      <c r="R25" s="6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6"/>
      <c r="M26" s="6"/>
      <c r="N26" s="6"/>
      <c r="O26" s="7"/>
      <c r="P26" s="6"/>
      <c r="Q26" s="6"/>
      <c r="R26" s="6"/>
    </row>
    <row r="27" spans="2:16" ht="23.25">
      <c r="B27" s="3" t="s">
        <v>25</v>
      </c>
      <c r="C27" s="3"/>
      <c r="D27" s="8" t="s">
        <v>26</v>
      </c>
      <c r="E27" s="3"/>
      <c r="F27" s="3"/>
      <c r="G27" s="3"/>
      <c r="H27" s="3"/>
      <c r="I27" s="3"/>
      <c r="J27" s="3"/>
      <c r="K27" s="3"/>
      <c r="L27" s="3"/>
      <c r="M27" s="6"/>
      <c r="N27" s="6"/>
      <c r="O27" s="3"/>
      <c r="P27" s="3"/>
    </row>
    <row r="28" spans="2:16" ht="23.25">
      <c r="B28" s="3" t="s">
        <v>27</v>
      </c>
      <c r="C28" s="3"/>
      <c r="D28" s="8" t="s">
        <v>72</v>
      </c>
      <c r="E28" s="3"/>
      <c r="F28" s="3"/>
      <c r="G28" s="3"/>
      <c r="H28" s="3"/>
      <c r="I28" s="3"/>
      <c r="J28" s="3"/>
      <c r="K28" s="3"/>
      <c r="M28" s="6"/>
      <c r="N28" s="3" t="s">
        <v>28</v>
      </c>
      <c r="O28" s="3"/>
      <c r="P28" s="3"/>
    </row>
    <row r="29" spans="1:18" ht="12.75">
      <c r="A29" s="2" t="s">
        <v>24</v>
      </c>
      <c r="B29" s="6" t="s">
        <v>24</v>
      </c>
      <c r="C29" s="6" t="s">
        <v>24</v>
      </c>
      <c r="D29" s="6" t="s">
        <v>24</v>
      </c>
      <c r="E29" s="6" t="s">
        <v>24</v>
      </c>
      <c r="F29" s="6" t="s">
        <v>24</v>
      </c>
      <c r="G29" s="6" t="s">
        <v>24</v>
      </c>
      <c r="H29" s="6" t="s">
        <v>24</v>
      </c>
      <c r="I29" s="6" t="s">
        <v>24</v>
      </c>
      <c r="J29" s="6" t="s">
        <v>24</v>
      </c>
      <c r="K29" s="6" t="s">
        <v>24</v>
      </c>
      <c r="L29" s="6"/>
      <c r="M29" s="6"/>
      <c r="N29" s="6"/>
      <c r="O29" s="6"/>
      <c r="P29" s="6"/>
      <c r="Q29" s="6"/>
      <c r="R29" s="6"/>
    </row>
    <row r="30" spans="2:18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4" ht="12.75">
      <c r="A31" s="2" t="s">
        <v>29</v>
      </c>
      <c r="B31" s="2" t="s">
        <v>30</v>
      </c>
      <c r="C31" s="2" t="s">
        <v>31</v>
      </c>
      <c r="D31" s="2" t="s">
        <v>32</v>
      </c>
      <c r="E31" s="2" t="s">
        <v>33</v>
      </c>
      <c r="F31" s="2" t="s">
        <v>34</v>
      </c>
      <c r="G31" s="2" t="s">
        <v>35</v>
      </c>
      <c r="H31" s="2" t="s">
        <v>36</v>
      </c>
      <c r="M31" s="6"/>
      <c r="N31" s="6"/>
    </row>
    <row r="32" spans="1:14" ht="12.75">
      <c r="A32" s="2" t="s">
        <v>37</v>
      </c>
      <c r="B32" s="2" t="s">
        <v>38</v>
      </c>
      <c r="C32" s="2" t="s">
        <v>39</v>
      </c>
      <c r="D32" s="2">
        <v>20</v>
      </c>
      <c r="E32" s="2">
        <v>10</v>
      </c>
      <c r="F32" s="2">
        <v>600</v>
      </c>
      <c r="G32" s="2">
        <v>-600</v>
      </c>
      <c r="H32" s="2" t="s">
        <v>40</v>
      </c>
      <c r="M32" s="6"/>
      <c r="N32" s="6"/>
    </row>
    <row r="33" spans="1:14" ht="12.75">
      <c r="A33" s="2" t="s">
        <v>37</v>
      </c>
      <c r="B33" s="2" t="s">
        <v>21</v>
      </c>
      <c r="C33" s="2" t="s">
        <v>39</v>
      </c>
      <c r="D33" s="2">
        <v>20</v>
      </c>
      <c r="E33" s="2">
        <v>10</v>
      </c>
      <c r="F33" s="2">
        <v>600</v>
      </c>
      <c r="G33" s="2">
        <v>-600</v>
      </c>
      <c r="H33" s="2" t="s">
        <v>41</v>
      </c>
      <c r="M33" s="6"/>
      <c r="N33" s="6"/>
    </row>
    <row r="34" spans="1:14" ht="12.75">
      <c r="A34" s="2" t="s">
        <v>37</v>
      </c>
      <c r="B34" s="2" t="s">
        <v>11</v>
      </c>
      <c r="C34" s="2" t="s">
        <v>39</v>
      </c>
      <c r="D34" s="2">
        <v>20</v>
      </c>
      <c r="E34" s="2">
        <v>10</v>
      </c>
      <c r="F34" s="2">
        <v>600</v>
      </c>
      <c r="G34" s="2">
        <v>-600</v>
      </c>
      <c r="H34" s="2" t="s">
        <v>42</v>
      </c>
      <c r="M34" s="6"/>
      <c r="N34" s="6"/>
    </row>
    <row r="35" spans="1:14" ht="12.75">
      <c r="A35" s="2" t="s">
        <v>37</v>
      </c>
      <c r="B35" s="2" t="s">
        <v>22</v>
      </c>
      <c r="C35" s="2" t="s">
        <v>39</v>
      </c>
      <c r="D35" s="2">
        <v>20</v>
      </c>
      <c r="E35" s="2">
        <v>10</v>
      </c>
      <c r="F35" s="2">
        <v>600</v>
      </c>
      <c r="G35" s="2">
        <v>-600</v>
      </c>
      <c r="H35" s="2" t="s">
        <v>43</v>
      </c>
      <c r="M35" s="6"/>
      <c r="N35" s="6"/>
    </row>
    <row r="36" spans="1:14" ht="12.75">
      <c r="A36" s="2" t="s">
        <v>44</v>
      </c>
      <c r="B36" s="2" t="s">
        <v>20</v>
      </c>
      <c r="C36" s="2" t="s">
        <v>39</v>
      </c>
      <c r="D36" s="2">
        <v>20</v>
      </c>
      <c r="E36" s="2">
        <v>10</v>
      </c>
      <c r="F36" s="2">
        <v>500</v>
      </c>
      <c r="G36" s="2">
        <v>-500</v>
      </c>
      <c r="H36" s="2" t="s">
        <v>45</v>
      </c>
      <c r="M36" s="6"/>
      <c r="N36" s="6"/>
    </row>
    <row r="37" spans="1:14" ht="12.75">
      <c r="A37" s="2" t="s">
        <v>44</v>
      </c>
      <c r="B37" s="2" t="s">
        <v>46</v>
      </c>
      <c r="C37" s="2" t="s">
        <v>39</v>
      </c>
      <c r="D37" s="2">
        <v>20</v>
      </c>
      <c r="E37" s="2">
        <v>10</v>
      </c>
      <c r="F37" s="2">
        <v>500</v>
      </c>
      <c r="G37" s="2">
        <v>-500</v>
      </c>
      <c r="H37" s="2" t="s">
        <v>47</v>
      </c>
      <c r="M37" s="6"/>
      <c r="N37" s="6"/>
    </row>
    <row r="38" spans="1:14" ht="12.75">
      <c r="A38" s="2" t="s">
        <v>48</v>
      </c>
      <c r="B38" s="2" t="s">
        <v>49</v>
      </c>
      <c r="C38" s="2" t="s">
        <v>39</v>
      </c>
      <c r="D38" s="2">
        <v>20</v>
      </c>
      <c r="E38" s="2">
        <v>10</v>
      </c>
      <c r="F38" s="2">
        <v>500</v>
      </c>
      <c r="G38" s="2">
        <v>-500</v>
      </c>
      <c r="H38" s="2" t="s">
        <v>50</v>
      </c>
      <c r="M38" s="6"/>
      <c r="N38" s="6"/>
    </row>
    <row r="39" spans="1:14" ht="12.75">
      <c r="A39" s="2" t="s">
        <v>48</v>
      </c>
      <c r="B39" s="2" t="s">
        <v>19</v>
      </c>
      <c r="C39" s="2" t="s">
        <v>39</v>
      </c>
      <c r="D39" s="2">
        <v>20</v>
      </c>
      <c r="E39" s="2">
        <v>10</v>
      </c>
      <c r="F39" s="2">
        <v>600</v>
      </c>
      <c r="G39" s="2">
        <v>-600</v>
      </c>
      <c r="H39" s="2" t="s">
        <v>51</v>
      </c>
      <c r="M39" s="6"/>
      <c r="N39" s="6"/>
    </row>
    <row r="40" spans="1:14" ht="12.75">
      <c r="A40" s="2" t="s">
        <v>48</v>
      </c>
      <c r="B40" s="2" t="s">
        <v>14</v>
      </c>
      <c r="C40" s="2" t="s">
        <v>39</v>
      </c>
      <c r="D40" s="2">
        <v>20</v>
      </c>
      <c r="E40" s="2">
        <v>10</v>
      </c>
      <c r="F40" s="2">
        <v>600</v>
      </c>
      <c r="G40" s="2">
        <v>-600</v>
      </c>
      <c r="H40" s="2" t="s">
        <v>52</v>
      </c>
      <c r="M40" s="6"/>
      <c r="N40" s="6"/>
    </row>
    <row r="41" spans="1:14" ht="12.75">
      <c r="A41" s="2" t="s">
        <v>48</v>
      </c>
      <c r="B41" s="2" t="s">
        <v>53</v>
      </c>
      <c r="C41" s="2" t="s">
        <v>39</v>
      </c>
      <c r="D41" s="2">
        <v>20</v>
      </c>
      <c r="E41" s="2">
        <v>10</v>
      </c>
      <c r="F41" s="2">
        <v>600</v>
      </c>
      <c r="G41" s="2">
        <v>-600</v>
      </c>
      <c r="H41" s="2" t="s">
        <v>54</v>
      </c>
      <c r="M41" s="6"/>
      <c r="N41" s="6"/>
    </row>
    <row r="42" spans="1:14" ht="12.75">
      <c r="A42" s="2" t="s">
        <v>48</v>
      </c>
      <c r="B42" s="2" t="s">
        <v>55</v>
      </c>
      <c r="C42" s="2" t="s">
        <v>39</v>
      </c>
      <c r="D42" s="2">
        <v>20</v>
      </c>
      <c r="E42" s="2">
        <v>10</v>
      </c>
      <c r="F42" s="2">
        <v>500</v>
      </c>
      <c r="G42" s="2">
        <v>-500</v>
      </c>
      <c r="H42" s="2" t="s">
        <v>43</v>
      </c>
      <c r="M42" s="6"/>
      <c r="N42" s="6"/>
    </row>
    <row r="43" spans="1:14" ht="12.75">
      <c r="A43" s="2" t="s">
        <v>48</v>
      </c>
      <c r="B43" s="2" t="s">
        <v>56</v>
      </c>
      <c r="C43" s="2" t="s">
        <v>39</v>
      </c>
      <c r="D43" s="2">
        <v>20</v>
      </c>
      <c r="E43" s="2">
        <v>10</v>
      </c>
      <c r="F43" s="2">
        <v>600</v>
      </c>
      <c r="G43" s="2">
        <v>-600</v>
      </c>
      <c r="H43" s="2" t="s">
        <v>57</v>
      </c>
      <c r="M43" s="6"/>
      <c r="N43" s="6"/>
    </row>
    <row r="44" spans="13:14" ht="12.75">
      <c r="M44" s="6"/>
      <c r="N44" s="6"/>
    </row>
    <row r="45" spans="13:14" ht="12.75">
      <c r="M45" s="6"/>
      <c r="N45" s="6"/>
    </row>
    <row r="46" spans="2:19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6"/>
      <c r="N46" s="6"/>
      <c r="O46" s="3"/>
      <c r="P46" s="3"/>
      <c r="Q46" s="3"/>
      <c r="R46" s="3"/>
      <c r="S46" s="3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M47" s="6"/>
      <c r="N47" s="6"/>
    </row>
    <row r="48" spans="12:19" ht="12.75">
      <c r="L48" s="3"/>
      <c r="M48" s="6"/>
      <c r="N48" s="6"/>
      <c r="O48" s="3"/>
      <c r="P48" s="3"/>
      <c r="Q48" s="3"/>
      <c r="R48" s="3"/>
      <c r="S48" s="3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M49" s="6"/>
      <c r="N49" s="6"/>
    </row>
    <row r="50" spans="2:14" ht="12.75">
      <c r="B50" s="3"/>
      <c r="C50" s="3"/>
      <c r="D50" s="3"/>
      <c r="E50" s="3"/>
      <c r="F50" s="3"/>
      <c r="G50" s="3"/>
      <c r="H50" s="3"/>
      <c r="I50" s="3"/>
      <c r="J50" s="3"/>
      <c r="K50" s="3"/>
      <c r="M50" s="6"/>
      <c r="N50" s="6"/>
    </row>
    <row r="51" spans="2:14" ht="12.75">
      <c r="B51" s="3"/>
      <c r="C51" s="3"/>
      <c r="D51" s="3"/>
      <c r="E51" s="3"/>
      <c r="F51" s="3"/>
      <c r="G51" s="3"/>
      <c r="H51" s="3"/>
      <c r="I51" s="3"/>
      <c r="J51" s="3"/>
      <c r="K51" s="3"/>
      <c r="M51" s="6"/>
      <c r="N51" s="6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M52" s="6"/>
      <c r="N52" s="6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M53" s="6"/>
      <c r="N53" s="6"/>
    </row>
    <row r="54" spans="1:14" ht="12.75">
      <c r="A54" s="2" t="s">
        <v>24</v>
      </c>
      <c r="B54" s="3" t="s">
        <v>24</v>
      </c>
      <c r="C54" s="3" t="s">
        <v>24</v>
      </c>
      <c r="D54" s="3" t="s">
        <v>24</v>
      </c>
      <c r="E54" s="3" t="s">
        <v>24</v>
      </c>
      <c r="F54" s="3" t="s">
        <v>24</v>
      </c>
      <c r="G54" s="3" t="s">
        <v>24</v>
      </c>
      <c r="H54" s="3" t="s">
        <v>24</v>
      </c>
      <c r="I54" s="3" t="s">
        <v>24</v>
      </c>
      <c r="J54" s="3" t="s">
        <v>24</v>
      </c>
      <c r="K54" s="3" t="s">
        <v>24</v>
      </c>
      <c r="M54" s="6"/>
      <c r="N54" s="6"/>
    </row>
    <row r="55" spans="2:1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6"/>
      <c r="N55" s="6"/>
      <c r="O55" s="3"/>
      <c r="P55" s="3"/>
      <c r="Q55" s="3"/>
      <c r="R55" s="3"/>
      <c r="S55" s="3"/>
    </row>
    <row r="56" spans="2:1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6"/>
      <c r="N56" s="6"/>
      <c r="O56" s="3"/>
      <c r="P56" s="3"/>
      <c r="Q56" s="3"/>
      <c r="R56" s="3"/>
      <c r="S56" s="3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M57" s="6"/>
      <c r="N57" s="6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M58" s="6"/>
      <c r="N58" s="6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M59" s="6"/>
      <c r="N59" s="6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M60" s="6"/>
      <c r="N60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2008-04-22T22:41:51Z</dcterms:created>
  <dcterms:modified xsi:type="dcterms:W3CDTF">2008-04-22T22:59:22Z</dcterms:modified>
  <cp:category/>
  <cp:version/>
  <cp:contentType/>
  <cp:contentStatus/>
</cp:coreProperties>
</file>