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6485" windowHeight="109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<sst xmlns="http://schemas.openxmlformats.org/spreadsheetml/2006/main" count="154" uniqueCount="73">
  <si>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</si>
  <si>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</si>
  <si>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</si>
  <si>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</si>
  <si>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</si>
  <si>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</si>
  <si>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</si>
  <si>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</si>
  <si>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</si>
  <si>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</si>
  <si>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</si>
  <si>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</si>
  <si>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</si>
  <si>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</si>
  <si>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</si>
  <si>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</si>
  <si>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</si>
  <si>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</si>
  <si>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</si>
  <si>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</si>
  <si>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Ox</t>
  </si>
  <si>
    <t>Wt</t>
  </si>
  <si>
    <t>Percents</t>
  </si>
  <si>
    <t>Average</t>
  </si>
  <si>
    <t>Standard</t>
  </si>
  <si>
    <t>Dev</t>
  </si>
  <si>
    <t>MgO</t>
  </si>
  <si>
    <t>CaO</t>
  </si>
  <si>
    <t>FeO</t>
  </si>
  <si>
    <t>NiO</t>
  </si>
  <si>
    <t>CoO</t>
  </si>
  <si>
    <t>MnO</t>
  </si>
  <si>
    <t>Totals</t>
  </si>
  <si>
    <t>Mg</t>
  </si>
  <si>
    <t>Ca</t>
  </si>
  <si>
    <t>Fe</t>
  </si>
  <si>
    <t>Ni</t>
  </si>
  <si>
    <t>Co</t>
  </si>
  <si>
    <t>Mn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</si>
  <si>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</si>
  <si>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</si>
  <si>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</si>
  <si>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</si>
  <si>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</si>
  <si>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</si>
  <si>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</si>
  <si>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</si>
  <si>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</si>
  <si>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</si>
  <si>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dolom-s</t>
  </si>
  <si>
    <t>PET</t>
  </si>
  <si>
    <t>LIF</t>
  </si>
  <si>
    <t>fayalite</t>
  </si>
  <si>
    <t>nidi</t>
  </si>
  <si>
    <t>codi</t>
  </si>
  <si>
    <t>mncarb1</t>
  </si>
  <si>
    <t>CO2*</t>
  </si>
  <si>
    <t>not present in the wds scan; not in totals</t>
  </si>
  <si>
    <t>* = estimated by difference</t>
  </si>
  <si>
    <t xml:space="preserve"> </t>
  </si>
  <si>
    <t>Total</t>
  </si>
  <si>
    <t>calcite R040170</t>
  </si>
  <si>
    <t>average</t>
  </si>
  <si>
    <t>stdev</t>
  </si>
  <si>
    <t>in formula</t>
  </si>
  <si>
    <t>trace</t>
  </si>
  <si>
    <t xml:space="preserve">Cation numbers normalized to 1 O </t>
  </si>
  <si>
    <t>ideal</t>
  </si>
  <si>
    <t>measured</t>
  </si>
  <si>
    <r>
      <t>CaCO</t>
    </r>
    <r>
      <rPr>
        <vertAlign val="subscript"/>
        <sz val="14"/>
        <rFont val="Times New Roman"/>
        <family val="1"/>
      </rPr>
      <t>3</t>
    </r>
  </si>
  <si>
    <r>
      <t>(Ca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)CO</t>
    </r>
    <r>
      <rPr>
        <vertAlign val="subscript"/>
        <sz val="14"/>
        <rFont val="Times New Roman"/>
        <family val="1"/>
      </rPr>
      <t>3</t>
    </r>
  </si>
  <si>
    <t>trace amounts of Co</t>
  </si>
  <si>
    <t>low CaO due to analysis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</si>
</sst>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 topLeftCell="A1">
      <selection activeCell="P37" sqref="P37"/>
    </sheetView>
  </sheetViews>
  <sheetFormatPr defaultColWidth="9.00390625" defaultRowHeight="13.5"/>
  <cols>
    <col min="1" max="16384" width="5.25390625" style="1" customWidth="1"/>
  </cols>
  <sheetData>
    <row r="1" spans="2:3" ht="15.75">
      <c r="B1" s="6" t="s">
        <v>61</v>
      </c>
      <c r="C1" s="6"/>
    </row>
    <row r="2" spans="2:2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</row>
    <row r="3" spans="1:24" ht="12.7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W3" s="1" t="s">
        <v>62</v>
      </c>
      <c r="X3" s="1" t="s">
        <v>63</v>
      </c>
    </row>
    <row r="4" spans="1:25" ht="12.75">
      <c r="A4" s="1" t="s">
        <v>27</v>
      </c>
      <c r="B4" s="3">
        <v>52.47</v>
      </c>
      <c r="C4" s="3">
        <v>53.65</v>
      </c>
      <c r="D4" s="3">
        <v>53.22</v>
      </c>
      <c r="E4" s="3">
        <v>52.94</v>
      </c>
      <c r="F4" s="3">
        <v>52.5</v>
      </c>
      <c r="G4" s="3">
        <v>52.62</v>
      </c>
      <c r="H4" s="3">
        <v>52.54</v>
      </c>
      <c r="I4" s="3">
        <v>52.69</v>
      </c>
      <c r="J4" s="3">
        <v>53.27</v>
      </c>
      <c r="K4" s="3">
        <v>53.47</v>
      </c>
      <c r="L4" s="3">
        <v>53.43</v>
      </c>
      <c r="M4" s="3">
        <v>53.76</v>
      </c>
      <c r="N4" s="3">
        <v>52.46</v>
      </c>
      <c r="O4" s="3">
        <v>53.06</v>
      </c>
      <c r="P4" s="3">
        <v>53.45</v>
      </c>
      <c r="Q4" s="3">
        <v>52.83</v>
      </c>
      <c r="R4" s="3">
        <v>52.82</v>
      </c>
      <c r="S4" s="3">
        <v>51.9</v>
      </c>
      <c r="T4" s="3">
        <v>51.9</v>
      </c>
      <c r="U4" s="3">
        <v>52.87</v>
      </c>
      <c r="V4" s="3"/>
      <c r="W4" s="3">
        <f>AVERAGE(B4:U4)</f>
        <v>52.8925</v>
      </c>
      <c r="X4" s="3">
        <f>STDEV(B4:U4)</f>
        <v>0.5270860810557362</v>
      </c>
      <c r="Y4" s="3" t="s">
        <v>72</v>
      </c>
    </row>
    <row r="5" spans="1:25" ht="12.75">
      <c r="A5" s="1" t="s">
        <v>26</v>
      </c>
      <c r="B5" s="3">
        <v>0.19</v>
      </c>
      <c r="C5" s="3">
        <v>0.21</v>
      </c>
      <c r="D5" s="3">
        <v>0.14</v>
      </c>
      <c r="E5" s="3">
        <v>0.31</v>
      </c>
      <c r="F5" s="3">
        <v>0.28</v>
      </c>
      <c r="G5" s="3">
        <v>0.25</v>
      </c>
      <c r="H5" s="3">
        <v>0.28</v>
      </c>
      <c r="I5" s="3">
        <v>0.29</v>
      </c>
      <c r="J5" s="3">
        <v>0.25</v>
      </c>
      <c r="K5" s="3">
        <v>0.33</v>
      </c>
      <c r="L5" s="3">
        <v>0.22</v>
      </c>
      <c r="M5" s="3">
        <v>0.18</v>
      </c>
      <c r="N5" s="3">
        <v>0.26</v>
      </c>
      <c r="O5" s="3">
        <v>0.26</v>
      </c>
      <c r="P5" s="3">
        <v>0.26</v>
      </c>
      <c r="Q5" s="3">
        <v>0.24</v>
      </c>
      <c r="R5" s="3">
        <v>0.25</v>
      </c>
      <c r="S5" s="3">
        <v>0.15</v>
      </c>
      <c r="T5" s="3">
        <v>0.13</v>
      </c>
      <c r="U5" s="3">
        <v>0.22</v>
      </c>
      <c r="V5" s="3"/>
      <c r="W5" s="3">
        <f aca="true" t="shared" si="0" ref="W5:W18">AVERAGE(B5:U5)</f>
        <v>0.23500000000000001</v>
      </c>
      <c r="X5" s="3">
        <f aca="true" t="shared" si="1" ref="X5:X18">STDEV(B5:U5)</f>
        <v>0.055107550347145165</v>
      </c>
      <c r="Y5" s="3"/>
    </row>
    <row r="6" spans="1:25" ht="12.75">
      <c r="A6" s="1" t="s">
        <v>30</v>
      </c>
      <c r="B6" s="3">
        <v>0.14</v>
      </c>
      <c r="C6" s="3">
        <v>0.1</v>
      </c>
      <c r="D6" s="3">
        <v>0.15</v>
      </c>
      <c r="E6" s="3">
        <v>0.21</v>
      </c>
      <c r="F6" s="3">
        <v>0.24</v>
      </c>
      <c r="G6" s="3">
        <v>0.32</v>
      </c>
      <c r="H6" s="3">
        <v>0.12</v>
      </c>
      <c r="I6" s="3">
        <v>0.07</v>
      </c>
      <c r="J6" s="3">
        <v>0.25</v>
      </c>
      <c r="K6" s="3">
        <v>0.2</v>
      </c>
      <c r="L6" s="3">
        <v>0.2</v>
      </c>
      <c r="M6" s="3">
        <v>0.13</v>
      </c>
      <c r="N6" s="3">
        <v>0.3</v>
      </c>
      <c r="O6" s="3">
        <v>0.23</v>
      </c>
      <c r="P6" s="3">
        <v>0.32</v>
      </c>
      <c r="Q6" s="3">
        <v>0.19</v>
      </c>
      <c r="R6" s="3">
        <v>0.15</v>
      </c>
      <c r="S6" s="3">
        <v>0.17</v>
      </c>
      <c r="T6" s="3">
        <v>0.23</v>
      </c>
      <c r="U6" s="3">
        <v>0.08</v>
      </c>
      <c r="V6" s="3"/>
      <c r="W6" s="3">
        <f t="shared" si="0"/>
        <v>0.18999999999999997</v>
      </c>
      <c r="X6" s="3">
        <f t="shared" si="1"/>
        <v>0.07433919416750297</v>
      </c>
      <c r="Y6" s="3"/>
    </row>
    <row r="7" spans="1:25" ht="12.75">
      <c r="A7" s="1" t="s">
        <v>56</v>
      </c>
      <c r="B7" s="3">
        <f>100-SUM(B4:B6)</f>
        <v>47.2</v>
      </c>
      <c r="C7" s="3">
        <f aca="true" t="shared" si="2" ref="C7:U7">100-SUM(C4:C6)</f>
        <v>46.04</v>
      </c>
      <c r="D7" s="3">
        <f t="shared" si="2"/>
        <v>46.49</v>
      </c>
      <c r="E7" s="3">
        <f t="shared" si="2"/>
        <v>46.54</v>
      </c>
      <c r="F7" s="3">
        <f t="shared" si="2"/>
        <v>46.98</v>
      </c>
      <c r="G7" s="3">
        <f t="shared" si="2"/>
        <v>46.81</v>
      </c>
      <c r="H7" s="3">
        <f t="shared" si="2"/>
        <v>47.06</v>
      </c>
      <c r="I7" s="3">
        <f t="shared" si="2"/>
        <v>46.95</v>
      </c>
      <c r="J7" s="3">
        <f t="shared" si="2"/>
        <v>46.23</v>
      </c>
      <c r="K7" s="3">
        <f t="shared" si="2"/>
        <v>46</v>
      </c>
      <c r="L7" s="3">
        <f t="shared" si="2"/>
        <v>46.15</v>
      </c>
      <c r="M7" s="3">
        <f t="shared" si="2"/>
        <v>45.93</v>
      </c>
      <c r="N7" s="3">
        <f t="shared" si="2"/>
        <v>46.980000000000004</v>
      </c>
      <c r="O7" s="3">
        <f t="shared" si="2"/>
        <v>46.45</v>
      </c>
      <c r="P7" s="3">
        <f t="shared" si="2"/>
        <v>45.97</v>
      </c>
      <c r="Q7" s="3">
        <f t="shared" si="2"/>
        <v>46.74</v>
      </c>
      <c r="R7" s="3">
        <f t="shared" si="2"/>
        <v>46.78</v>
      </c>
      <c r="S7" s="3">
        <f t="shared" si="2"/>
        <v>47.78</v>
      </c>
      <c r="T7" s="3">
        <f t="shared" si="2"/>
        <v>47.74</v>
      </c>
      <c r="U7" s="3">
        <f t="shared" si="2"/>
        <v>46.830000000000005</v>
      </c>
      <c r="V7" s="3"/>
      <c r="W7" s="3">
        <f t="shared" si="0"/>
        <v>46.682500000000005</v>
      </c>
      <c r="X7" s="3">
        <f t="shared" si="1"/>
        <v>0.5421582115172323</v>
      </c>
      <c r="Y7" s="3"/>
    </row>
    <row r="8" spans="1:25" s="4" customFormat="1" ht="12.75">
      <c r="A8" s="4" t="s">
        <v>29</v>
      </c>
      <c r="B8" s="5">
        <v>0.01</v>
      </c>
      <c r="C8" s="5">
        <v>0.01</v>
      </c>
      <c r="D8" s="5">
        <v>0.14</v>
      </c>
      <c r="E8" s="5">
        <v>0</v>
      </c>
      <c r="F8" s="5">
        <v>0</v>
      </c>
      <c r="G8" s="5">
        <v>0.13</v>
      </c>
      <c r="H8" s="5">
        <v>0.25</v>
      </c>
      <c r="I8" s="5">
        <v>0</v>
      </c>
      <c r="J8" s="5">
        <v>0.2</v>
      </c>
      <c r="K8" s="5">
        <v>0.14</v>
      </c>
      <c r="L8" s="5">
        <v>0.23</v>
      </c>
      <c r="M8" s="5">
        <v>0.16</v>
      </c>
      <c r="N8" s="5">
        <v>0</v>
      </c>
      <c r="O8" s="5">
        <v>0</v>
      </c>
      <c r="P8" s="5">
        <v>0.11</v>
      </c>
      <c r="Q8" s="5">
        <v>0</v>
      </c>
      <c r="R8" s="5">
        <v>0.04</v>
      </c>
      <c r="S8" s="5">
        <v>0</v>
      </c>
      <c r="T8" s="5">
        <v>0</v>
      </c>
      <c r="U8" s="5">
        <v>0.06</v>
      </c>
      <c r="V8" s="5"/>
      <c r="W8" s="3">
        <f t="shared" si="0"/>
        <v>0.07400000000000001</v>
      </c>
      <c r="X8" s="3">
        <f t="shared" si="1"/>
        <v>0.08738300448991332</v>
      </c>
      <c r="Y8" s="5" t="s">
        <v>57</v>
      </c>
    </row>
    <row r="9" spans="1:25" s="4" customFormat="1" ht="12.75">
      <c r="A9" s="4" t="s">
        <v>28</v>
      </c>
      <c r="B9" s="5">
        <v>0.03</v>
      </c>
      <c r="C9" s="5">
        <v>0.09</v>
      </c>
      <c r="D9" s="5">
        <v>0.02</v>
      </c>
      <c r="E9" s="5">
        <v>0.15</v>
      </c>
      <c r="F9" s="5">
        <v>0</v>
      </c>
      <c r="G9" s="5">
        <v>0</v>
      </c>
      <c r="H9" s="5">
        <v>0.02</v>
      </c>
      <c r="I9" s="5">
        <v>0</v>
      </c>
      <c r="J9" s="5">
        <v>0</v>
      </c>
      <c r="K9" s="5">
        <v>0.01</v>
      </c>
      <c r="L9" s="5">
        <v>0.03</v>
      </c>
      <c r="M9" s="5">
        <v>0.01</v>
      </c>
      <c r="N9" s="5">
        <v>0</v>
      </c>
      <c r="O9" s="5">
        <v>0.03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0.03</v>
      </c>
      <c r="V9" s="5"/>
      <c r="W9" s="3">
        <f t="shared" si="0"/>
        <v>0.021</v>
      </c>
      <c r="X9" s="3">
        <f t="shared" si="1"/>
        <v>0.037261522414302646</v>
      </c>
      <c r="Y9" s="5" t="s">
        <v>57</v>
      </c>
    </row>
    <row r="10" spans="1:25" s="4" customFormat="1" ht="12.75">
      <c r="A10" s="4" t="s">
        <v>31</v>
      </c>
      <c r="B10" s="5">
        <v>0.04</v>
      </c>
      <c r="C10" s="5">
        <v>0</v>
      </c>
      <c r="D10" s="5">
        <v>0</v>
      </c>
      <c r="E10" s="5">
        <v>0</v>
      </c>
      <c r="F10" s="5">
        <v>0.01</v>
      </c>
      <c r="G10" s="5">
        <v>0</v>
      </c>
      <c r="H10" s="5">
        <v>0.01</v>
      </c>
      <c r="I10" s="5">
        <v>0.08</v>
      </c>
      <c r="J10" s="5">
        <v>0.1</v>
      </c>
      <c r="K10" s="5">
        <v>0.06</v>
      </c>
      <c r="L10" s="5">
        <v>0.04</v>
      </c>
      <c r="M10" s="5">
        <v>0</v>
      </c>
      <c r="N10" s="5">
        <v>0.01</v>
      </c>
      <c r="O10" s="5">
        <v>0</v>
      </c>
      <c r="P10" s="5">
        <v>0</v>
      </c>
      <c r="Q10" s="5">
        <v>0.03</v>
      </c>
      <c r="R10" s="5">
        <v>0</v>
      </c>
      <c r="S10" s="5">
        <v>0</v>
      </c>
      <c r="T10" s="5">
        <v>0.02</v>
      </c>
      <c r="U10" s="5">
        <v>0</v>
      </c>
      <c r="V10" s="5"/>
      <c r="W10" s="3">
        <f t="shared" si="0"/>
        <v>0.02</v>
      </c>
      <c r="X10" s="3">
        <f t="shared" si="1"/>
        <v>0.029735677667001126</v>
      </c>
      <c r="Y10" s="5" t="s">
        <v>57</v>
      </c>
    </row>
    <row r="11" spans="1:25" ht="12.75">
      <c r="A11" s="1" t="s">
        <v>32</v>
      </c>
      <c r="B11" s="3">
        <v>100</v>
      </c>
      <c r="C11" s="3">
        <v>100</v>
      </c>
      <c r="D11" s="3">
        <v>100</v>
      </c>
      <c r="E11" s="3">
        <v>100</v>
      </c>
      <c r="F11" s="3">
        <v>100</v>
      </c>
      <c r="G11" s="3">
        <v>100</v>
      </c>
      <c r="H11" s="3">
        <v>100</v>
      </c>
      <c r="I11" s="3">
        <v>100</v>
      </c>
      <c r="J11" s="3">
        <v>100</v>
      </c>
      <c r="K11" s="3">
        <v>100</v>
      </c>
      <c r="L11" s="3">
        <v>100</v>
      </c>
      <c r="M11" s="3">
        <v>100</v>
      </c>
      <c r="N11" s="3">
        <v>100</v>
      </c>
      <c r="O11" s="3">
        <v>100</v>
      </c>
      <c r="P11" s="3">
        <v>100</v>
      </c>
      <c r="Q11" s="3">
        <v>100</v>
      </c>
      <c r="R11" s="3">
        <v>100</v>
      </c>
      <c r="S11" s="3">
        <v>100</v>
      </c>
      <c r="T11" s="3">
        <v>100</v>
      </c>
      <c r="U11" s="3">
        <v>100</v>
      </c>
      <c r="V11" s="3"/>
      <c r="W11" s="3">
        <f t="shared" si="0"/>
        <v>100</v>
      </c>
      <c r="X11" s="3">
        <f t="shared" si="1"/>
        <v>0</v>
      </c>
      <c r="Y11" s="3"/>
    </row>
    <row r="12" spans="1:25" ht="12.75">
      <c r="A12" s="1" t="s">
        <v>58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>
      <c r="A14" s="1" t="s">
        <v>66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" t="s">
        <v>62</v>
      </c>
      <c r="X14" s="1" t="s">
        <v>63</v>
      </c>
      <c r="Y14" s="3" t="s">
        <v>64</v>
      </c>
    </row>
    <row r="15" spans="1:25" ht="12.75">
      <c r="A15" s="1" t="s">
        <v>34</v>
      </c>
      <c r="B15" s="2">
        <v>0.9928734961286496</v>
      </c>
      <c r="C15" s="2">
        <v>0.9932054756228742</v>
      </c>
      <c r="D15" s="2">
        <v>0.9942637550070986</v>
      </c>
      <c r="E15" s="2">
        <v>0.9890063098001085</v>
      </c>
      <c r="F15" s="2">
        <v>0.989274638495233</v>
      </c>
      <c r="G15" s="2">
        <v>0.9889617528706416</v>
      </c>
      <c r="H15" s="2">
        <v>0.9909583694217096</v>
      </c>
      <c r="I15" s="2">
        <v>0.991422164798947</v>
      </c>
      <c r="J15" s="2">
        <v>0.9900579831962321</v>
      </c>
      <c r="K15" s="2">
        <v>0.988742011829029</v>
      </c>
      <c r="L15" s="2">
        <v>0.9915419127711312</v>
      </c>
      <c r="M15" s="2">
        <v>0.9935733640085617</v>
      </c>
      <c r="N15" s="2">
        <v>0.9889481082180729</v>
      </c>
      <c r="O15" s="2">
        <v>0.9900384968947097</v>
      </c>
      <c r="P15" s="2">
        <v>0.9888766827774822</v>
      </c>
      <c r="Q15" s="2">
        <v>0.9910683083239238</v>
      </c>
      <c r="R15" s="2">
        <v>0.9913646472370773</v>
      </c>
      <c r="S15" s="2">
        <v>0.99356907853709</v>
      </c>
      <c r="T15" s="2">
        <v>0.9932443981383609</v>
      </c>
      <c r="U15" s="2">
        <v>0.9931255872521655</v>
      </c>
      <c r="V15" s="2"/>
      <c r="W15" s="2">
        <f t="shared" si="0"/>
        <v>0.991205827066455</v>
      </c>
      <c r="X15" s="2">
        <f t="shared" si="1"/>
        <v>0.001896024047396422</v>
      </c>
      <c r="Y15" s="3">
        <v>0.99</v>
      </c>
    </row>
    <row r="16" spans="1:25" ht="12.75">
      <c r="A16" s="1" t="s">
        <v>33</v>
      </c>
      <c r="B16" s="2">
        <v>0.0050023245327391035</v>
      </c>
      <c r="C16" s="2">
        <v>0.005409088446949365</v>
      </c>
      <c r="D16" s="2">
        <v>0.0036390680978748116</v>
      </c>
      <c r="E16" s="2">
        <v>0.008057721050478334</v>
      </c>
      <c r="F16" s="2">
        <v>0.007340928813430142</v>
      </c>
      <c r="G16" s="2">
        <v>0.0065373851201530764</v>
      </c>
      <c r="H16" s="2">
        <v>0.00734782462404125</v>
      </c>
      <c r="I16" s="2">
        <v>0.0075921334385721205</v>
      </c>
      <c r="J16" s="2">
        <v>0.006464774059980839</v>
      </c>
      <c r="K16" s="2">
        <v>0.008490282733263617</v>
      </c>
      <c r="L16" s="2">
        <v>0.005680466364159372</v>
      </c>
      <c r="M16" s="2">
        <v>0.00462858874125719</v>
      </c>
      <c r="N16" s="2">
        <v>0.006819522631868376</v>
      </c>
      <c r="O16" s="2">
        <v>0.00674984179361254</v>
      </c>
      <c r="P16" s="2">
        <v>0.006692728140350694</v>
      </c>
      <c r="Q16" s="2">
        <v>0.006264257896127562</v>
      </c>
      <c r="R16" s="2">
        <v>0.0065284555073767845</v>
      </c>
      <c r="S16" s="2">
        <v>0.003995373433944834</v>
      </c>
      <c r="T16" s="2">
        <v>0.0034615254424338183</v>
      </c>
      <c r="U16" s="2">
        <v>0.005749802813454379</v>
      </c>
      <c r="V16" s="2"/>
      <c r="W16" s="2">
        <f t="shared" si="0"/>
        <v>0.0061226046841034104</v>
      </c>
      <c r="X16" s="2">
        <f t="shared" si="1"/>
        <v>0.001419390635208737</v>
      </c>
      <c r="Y16" s="3">
        <v>0.01</v>
      </c>
    </row>
    <row r="17" spans="1:25" ht="12.75">
      <c r="A17" s="1" t="s">
        <v>37</v>
      </c>
      <c r="B17" s="2">
        <v>0.00212417933861121</v>
      </c>
      <c r="C17" s="2">
        <v>0.0013854359301764014</v>
      </c>
      <c r="D17" s="2">
        <v>0.0020971768950266002</v>
      </c>
      <c r="E17" s="2">
        <v>0.002935969149413188</v>
      </c>
      <c r="F17" s="2">
        <v>0.0033844326913368677</v>
      </c>
      <c r="G17" s="2">
        <v>0.004500862009205246</v>
      </c>
      <c r="H17" s="2">
        <v>0.0016938059542492177</v>
      </c>
      <c r="I17" s="2">
        <v>0.0009857017624809422</v>
      </c>
      <c r="J17" s="2">
        <v>0.003477242743786973</v>
      </c>
      <c r="K17" s="2">
        <v>0.0027677054377072937</v>
      </c>
      <c r="L17" s="2">
        <v>0.0027776208647095103</v>
      </c>
      <c r="M17" s="2">
        <v>0.001798047250181157</v>
      </c>
      <c r="N17" s="2">
        <v>0.0042323691500588895</v>
      </c>
      <c r="O17" s="2">
        <v>0.0032116613116777238</v>
      </c>
      <c r="P17" s="2">
        <v>0.004430589082167183</v>
      </c>
      <c r="Q17" s="2">
        <v>0.002667433779948576</v>
      </c>
      <c r="R17" s="2">
        <v>0.0021068972555457854</v>
      </c>
      <c r="S17" s="2">
        <v>0.0024355480289651107</v>
      </c>
      <c r="T17" s="2">
        <v>0.003294076419205322</v>
      </c>
      <c r="U17" s="2">
        <v>0.0011246099343802576</v>
      </c>
      <c r="V17" s="2"/>
      <c r="W17" s="2">
        <f t="shared" si="0"/>
        <v>0.002671568249441672</v>
      </c>
      <c r="X17" s="2">
        <f t="shared" si="1"/>
        <v>0.0010365942980453439</v>
      </c>
      <c r="Y17" s="3" t="s">
        <v>65</v>
      </c>
    </row>
    <row r="18" spans="1:25" ht="12.75">
      <c r="A18" s="1" t="s">
        <v>60</v>
      </c>
      <c r="B18" s="2">
        <f>SUM(B15:B17)</f>
        <v>0.9999999999999999</v>
      </c>
      <c r="C18" s="2">
        <f aca="true" t="shared" si="3" ref="C18:U18">SUM(C15:C17)</f>
        <v>0.9999999999999999</v>
      </c>
      <c r="D18" s="2">
        <f t="shared" si="3"/>
        <v>1</v>
      </c>
      <c r="E18" s="2">
        <f t="shared" si="3"/>
        <v>1</v>
      </c>
      <c r="F18" s="2">
        <f t="shared" si="3"/>
        <v>1</v>
      </c>
      <c r="G18" s="2">
        <f t="shared" si="3"/>
        <v>1</v>
      </c>
      <c r="H18" s="2">
        <f t="shared" si="3"/>
        <v>1</v>
      </c>
      <c r="I18" s="2">
        <f t="shared" si="3"/>
        <v>1</v>
      </c>
      <c r="J18" s="2">
        <f t="shared" si="3"/>
        <v>0.9999999999999999</v>
      </c>
      <c r="K18" s="2">
        <f t="shared" si="3"/>
        <v>0.9999999999999999</v>
      </c>
      <c r="L18" s="2">
        <f t="shared" si="3"/>
        <v>1.0000000000000002</v>
      </c>
      <c r="M18" s="2">
        <f t="shared" si="3"/>
        <v>1</v>
      </c>
      <c r="N18" s="2">
        <f t="shared" si="3"/>
        <v>1.0000000000000002</v>
      </c>
      <c r="O18" s="2">
        <f t="shared" si="3"/>
        <v>0.9999999999999999</v>
      </c>
      <c r="P18" s="2">
        <f t="shared" si="3"/>
        <v>1</v>
      </c>
      <c r="Q18" s="2">
        <f t="shared" si="3"/>
        <v>1</v>
      </c>
      <c r="R18" s="2">
        <f t="shared" si="3"/>
        <v>0.9999999999999999</v>
      </c>
      <c r="S18" s="2">
        <f t="shared" si="3"/>
        <v>0.9999999999999999</v>
      </c>
      <c r="T18" s="2">
        <f t="shared" si="3"/>
        <v>1</v>
      </c>
      <c r="U18" s="2">
        <f t="shared" si="3"/>
        <v>1.0000000000000002</v>
      </c>
      <c r="V18" s="2"/>
      <c r="W18" s="2">
        <f t="shared" si="0"/>
        <v>1</v>
      </c>
      <c r="X18" s="2">
        <f t="shared" si="1"/>
        <v>0</v>
      </c>
      <c r="Y18" s="3"/>
    </row>
    <row r="19" spans="1:25" ht="12.75">
      <c r="A19" s="1" t="s">
        <v>59</v>
      </c>
      <c r="B19" s="3" t="s">
        <v>59</v>
      </c>
      <c r="C19" s="3" t="s">
        <v>59</v>
      </c>
      <c r="D19" s="3" t="s">
        <v>59</v>
      </c>
      <c r="E19" s="3" t="s">
        <v>59</v>
      </c>
      <c r="F19" s="3" t="s">
        <v>59</v>
      </c>
      <c r="G19" s="3" t="s">
        <v>59</v>
      </c>
      <c r="H19" s="3" t="s">
        <v>59</v>
      </c>
      <c r="I19" s="3" t="s">
        <v>59</v>
      </c>
      <c r="J19" s="3" t="s">
        <v>59</v>
      </c>
      <c r="K19" s="3" t="s">
        <v>59</v>
      </c>
      <c r="L19" s="3" t="s">
        <v>59</v>
      </c>
      <c r="M19" s="3" t="s">
        <v>59</v>
      </c>
      <c r="N19" s="3" t="s">
        <v>59</v>
      </c>
      <c r="O19" s="3" t="s">
        <v>59</v>
      </c>
      <c r="P19" s="3" t="s">
        <v>59</v>
      </c>
      <c r="Q19" s="3" t="s">
        <v>59</v>
      </c>
      <c r="R19" s="3" t="s">
        <v>59</v>
      </c>
      <c r="S19" s="3" t="s">
        <v>59</v>
      </c>
      <c r="T19" s="3" t="s">
        <v>59</v>
      </c>
      <c r="U19" s="3" t="s">
        <v>59</v>
      </c>
      <c r="V19" s="3"/>
      <c r="W19" s="3"/>
      <c r="X19" s="3"/>
      <c r="Y19" s="3"/>
    </row>
    <row r="20" spans="1:25" ht="20.25">
      <c r="A20" s="1" t="s">
        <v>59</v>
      </c>
      <c r="B20" s="3" t="s">
        <v>59</v>
      </c>
      <c r="C20" s="3" t="s">
        <v>67</v>
      </c>
      <c r="D20" s="3" t="s">
        <v>59</v>
      </c>
      <c r="E20" s="3" t="s">
        <v>59</v>
      </c>
      <c r="F20" s="7" t="s">
        <v>69</v>
      </c>
      <c r="G20" s="7"/>
      <c r="H20" s="7"/>
      <c r="I20" s="7"/>
      <c r="J20" s="7"/>
      <c r="K20" s="3" t="s">
        <v>59</v>
      </c>
      <c r="L20" s="3" t="s">
        <v>59</v>
      </c>
      <c r="M20" s="3" t="s">
        <v>59</v>
      </c>
      <c r="N20" s="3" t="s">
        <v>59</v>
      </c>
      <c r="O20" s="3" t="s">
        <v>59</v>
      </c>
      <c r="P20" s="3" t="s">
        <v>59</v>
      </c>
      <c r="Q20" s="3" t="s">
        <v>59</v>
      </c>
      <c r="R20" s="3" t="s">
        <v>59</v>
      </c>
      <c r="S20" s="3" t="s">
        <v>59</v>
      </c>
      <c r="T20" s="3" t="s">
        <v>59</v>
      </c>
      <c r="U20" s="3" t="s">
        <v>59</v>
      </c>
      <c r="V20" s="3"/>
      <c r="W20" s="3"/>
      <c r="X20" s="3"/>
      <c r="Y20" s="3"/>
    </row>
    <row r="21" spans="1:25" ht="20.25">
      <c r="A21" s="1" t="s">
        <v>59</v>
      </c>
      <c r="B21" s="3" t="s">
        <v>59</v>
      </c>
      <c r="C21" s="3" t="s">
        <v>68</v>
      </c>
      <c r="D21" s="3" t="s">
        <v>59</v>
      </c>
      <c r="E21" s="3" t="s">
        <v>59</v>
      </c>
      <c r="F21" s="7" t="s">
        <v>70</v>
      </c>
      <c r="G21" s="7"/>
      <c r="H21" s="7"/>
      <c r="I21" s="7"/>
      <c r="J21" s="7" t="s">
        <v>71</v>
      </c>
      <c r="K21" s="7"/>
      <c r="L21" s="7"/>
      <c r="M21" s="7"/>
      <c r="N21" s="7"/>
      <c r="O21" s="7"/>
      <c r="P21" s="7"/>
      <c r="Q21" s="3" t="s">
        <v>59</v>
      </c>
      <c r="R21" s="3" t="s">
        <v>59</v>
      </c>
      <c r="S21" s="3" t="s">
        <v>59</v>
      </c>
      <c r="T21" s="3" t="s">
        <v>59</v>
      </c>
      <c r="U21" s="3" t="s">
        <v>59</v>
      </c>
      <c r="V21" s="3"/>
      <c r="W21" s="3"/>
      <c r="X21" s="3"/>
      <c r="Y21" s="3"/>
    </row>
    <row r="22" spans="1:25" ht="12.75">
      <c r="A22" s="1" t="s">
        <v>59</v>
      </c>
      <c r="B22" s="3" t="s">
        <v>59</v>
      </c>
      <c r="C22" s="3" t="s">
        <v>59</v>
      </c>
      <c r="D22" s="3" t="s">
        <v>59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59</v>
      </c>
      <c r="K22" s="3" t="s">
        <v>59</v>
      </c>
      <c r="L22" s="3" t="s">
        <v>59</v>
      </c>
      <c r="M22" s="3" t="s">
        <v>59</v>
      </c>
      <c r="N22" s="3" t="s">
        <v>59</v>
      </c>
      <c r="O22" s="3" t="s">
        <v>59</v>
      </c>
      <c r="P22" s="3" t="s">
        <v>59</v>
      </c>
      <c r="Q22" s="3" t="s">
        <v>59</v>
      </c>
      <c r="R22" s="3" t="s">
        <v>59</v>
      </c>
      <c r="S22" s="3" t="s">
        <v>59</v>
      </c>
      <c r="T22" s="3" t="s">
        <v>59</v>
      </c>
      <c r="U22" s="3" t="s">
        <v>59</v>
      </c>
      <c r="V22" s="3"/>
      <c r="W22" s="3"/>
      <c r="X22" s="3"/>
      <c r="Y22" s="3"/>
    </row>
    <row r="23" spans="2:25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2:25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6" spans="1:8" ht="12.75">
      <c r="A26" s="1" t="s">
        <v>39</v>
      </c>
      <c r="B26" s="1" t="s">
        <v>40</v>
      </c>
      <c r="C26" s="1" t="s">
        <v>41</v>
      </c>
      <c r="D26" s="1" t="s">
        <v>42</v>
      </c>
      <c r="E26" s="1" t="s">
        <v>43</v>
      </c>
      <c r="F26" s="1" t="s">
        <v>44</v>
      </c>
      <c r="G26" s="1" t="s">
        <v>45</v>
      </c>
      <c r="H26" s="1" t="s">
        <v>46</v>
      </c>
    </row>
    <row r="27" spans="1:8" ht="12.75">
      <c r="A27" s="1" t="s">
        <v>47</v>
      </c>
      <c r="B27" s="1" t="s">
        <v>33</v>
      </c>
      <c r="C27" s="1" t="s">
        <v>48</v>
      </c>
      <c r="D27" s="1">
        <v>20</v>
      </c>
      <c r="E27" s="1">
        <v>10</v>
      </c>
      <c r="F27" s="1">
        <v>350</v>
      </c>
      <c r="G27" s="1">
        <v>-550</v>
      </c>
      <c r="H27" s="1" t="s">
        <v>49</v>
      </c>
    </row>
    <row r="28" spans="1:8" ht="12.75">
      <c r="A28" s="1" t="s">
        <v>50</v>
      </c>
      <c r="B28" s="1" t="s">
        <v>34</v>
      </c>
      <c r="C28" s="1" t="s">
        <v>48</v>
      </c>
      <c r="D28" s="1">
        <v>20</v>
      </c>
      <c r="E28" s="1">
        <v>10</v>
      </c>
      <c r="F28" s="1">
        <v>600</v>
      </c>
      <c r="G28" s="1">
        <v>-600</v>
      </c>
      <c r="H28" s="1" t="s">
        <v>49</v>
      </c>
    </row>
    <row r="29" spans="1:8" ht="12.75">
      <c r="A29" s="1" t="s">
        <v>51</v>
      </c>
      <c r="B29" s="1" t="s">
        <v>35</v>
      </c>
      <c r="C29" s="1" t="s">
        <v>48</v>
      </c>
      <c r="D29" s="1">
        <v>20</v>
      </c>
      <c r="E29" s="1">
        <v>10</v>
      </c>
      <c r="F29" s="1">
        <v>500</v>
      </c>
      <c r="G29" s="1">
        <v>0</v>
      </c>
      <c r="H29" s="1" t="s">
        <v>52</v>
      </c>
    </row>
    <row r="30" spans="1:8" ht="12.75">
      <c r="A30" s="1" t="s">
        <v>51</v>
      </c>
      <c r="B30" s="1" t="s">
        <v>36</v>
      </c>
      <c r="C30" s="1" t="s">
        <v>48</v>
      </c>
      <c r="D30" s="1">
        <v>20</v>
      </c>
      <c r="E30" s="1">
        <v>10</v>
      </c>
      <c r="F30" s="1">
        <v>500</v>
      </c>
      <c r="G30" s="1">
        <v>-500</v>
      </c>
      <c r="H30" s="1" t="s">
        <v>53</v>
      </c>
    </row>
    <row r="31" spans="1:8" ht="12.75">
      <c r="A31" s="1" t="s">
        <v>51</v>
      </c>
      <c r="B31" s="1" t="s">
        <v>37</v>
      </c>
      <c r="C31" s="1" t="s">
        <v>48</v>
      </c>
      <c r="D31" s="1">
        <v>20</v>
      </c>
      <c r="E31" s="1">
        <v>10</v>
      </c>
      <c r="F31" s="1">
        <v>500</v>
      </c>
      <c r="G31" s="1">
        <v>-500</v>
      </c>
      <c r="H31" s="1" t="s">
        <v>54</v>
      </c>
    </row>
    <row r="32" spans="1:8" ht="12.75">
      <c r="A32" s="1" t="s">
        <v>51</v>
      </c>
      <c r="B32" s="1" t="s">
        <v>38</v>
      </c>
      <c r="C32" s="1" t="s">
        <v>48</v>
      </c>
      <c r="D32" s="1">
        <v>20</v>
      </c>
      <c r="E32" s="1">
        <v>10</v>
      </c>
      <c r="F32" s="1">
        <v>500</v>
      </c>
      <c r="G32" s="1">
        <v>-500</v>
      </c>
      <c r="H32" s="1" t="s">
        <v>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2008-05-17T01:16:31Z</dcterms:created>
  <dcterms:modified xsi:type="dcterms:W3CDTF">2008-05-17T01:18:32Z</dcterms:modified>
  <cp:category/>
  <cp:version/>
  <cp:contentType/>
  <cp:contentStatus/>
</cp:coreProperties>
</file>