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48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<sst xmlns="http://schemas.openxmlformats.org/spreadsheetml/2006/main" count="87" uniqueCount="70">
  <si>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</si>
  <si>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</si>
  <si>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</si>
  <si>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</si>
  <si>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</si>
  <si>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</si>
  <si>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</si>
  <si>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</si>
  <si>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</si>
  <si>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</si>
  <si>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</si>
  <si>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</si>
  <si>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</si>
  <si>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</si>
  <si>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</si>
  <si>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</si>
  <si>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</si>
  <si>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</si>
  <si>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</si>
  <si>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</si>
  <si>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</si>
  <si>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MgO</t>
  </si>
  <si>
    <t>Al2O3</t>
  </si>
  <si>
    <t>SiO2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</si>
  <si>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</si>
  <si>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</si>
  <si>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</si>
  <si>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</si>
  <si>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</si>
  <si>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</si>
  <si>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</si>
  <si>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</si>
  <si>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</si>
  <si>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</si>
  <si>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</si>
  <si>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Mg</t>
  </si>
  <si>
    <t>Al</t>
  </si>
  <si>
    <t>Si</t>
  </si>
  <si>
    <t>Ca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</si>
  <si>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</si>
  <si>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</si>
  <si>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</si>
  <si>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</si>
  <si>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</si>
  <si>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</si>
  <si>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</si>
  <si>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</si>
  <si>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</si>
  <si>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</si>
  <si>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</si>
  <si>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</si>
  <si>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</si>
  <si>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anor-hk</t>
  </si>
  <si>
    <t>PET</t>
  </si>
  <si>
    <t>rhod-791</t>
  </si>
  <si>
    <t>LIF</t>
  </si>
  <si>
    <t>fayalite</t>
  </si>
  <si>
    <t>R060188</t>
  </si>
  <si>
    <t>chlinochlore</t>
  </si>
  <si>
    <r>
      <t>(Mg,Fe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Al(Si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Al)O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8</t>
    </r>
  </si>
  <si>
    <t>IVAl</t>
  </si>
  <si>
    <t>VIAl</t>
  </si>
  <si>
    <t>NCN</t>
  </si>
  <si>
    <t>CNISF</t>
  </si>
  <si>
    <t>XMg</t>
  </si>
  <si>
    <t>XFe</t>
  </si>
  <si>
    <t>XMn</t>
  </si>
  <si>
    <t>XAl</t>
  </si>
  <si>
    <t>(+) charges</t>
  </si>
  <si>
    <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2.53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2.15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0.30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2.70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1.30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8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</si>
</sst>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Courier New"/>
      <family val="0"/>
    </font>
    <font>
      <sz val="10"/>
      <name val="Times New Roman"/>
      <family val="1"/>
    </font>
    <font>
      <sz val="9"/>
      <color indexed="12"/>
      <name val="Geneva"/>
      <family val="0"/>
    </font>
    <font>
      <sz val="9"/>
      <color indexed="12"/>
      <name val="Arial"/>
      <family val="2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2" fontId="8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" fontId="1" fillId="2" borderId="0" xfId="0" applyNumberFormat="1" applyFont="1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 topLeftCell="A1">
      <selection activeCell="N29" sqref="N29"/>
    </sheetView>
  </sheetViews>
  <sheetFormatPr defaultColWidth="9.00390625" defaultRowHeight="13.5"/>
  <cols>
    <col min="1" max="1" width="13.50390625" style="1" customWidth="1"/>
    <col min="2" max="16384" width="5.25390625" style="1" customWidth="1"/>
  </cols>
  <sheetData>
    <row r="1" spans="1:2" ht="12.75">
      <c r="A1" s="1" t="s">
        <v>57</v>
      </c>
      <c r="B1" s="1" t="s">
        <v>58</v>
      </c>
    </row>
    <row r="2" spans="2:16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24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X3" s="5"/>
    </row>
    <row r="4" spans="1:24" ht="12.75">
      <c r="A4" s="1" t="s">
        <v>21</v>
      </c>
      <c r="B4" s="2">
        <v>13.59</v>
      </c>
      <c r="C4" s="2">
        <v>13.18</v>
      </c>
      <c r="D4" s="2">
        <v>13.09</v>
      </c>
      <c r="E4" s="2">
        <v>13.28</v>
      </c>
      <c r="F4" s="2">
        <v>13.11</v>
      </c>
      <c r="G4" s="2">
        <v>13.22</v>
      </c>
      <c r="H4" s="2">
        <v>12.92</v>
      </c>
      <c r="I4" s="2">
        <v>13.17</v>
      </c>
      <c r="J4" s="2">
        <v>12.99</v>
      </c>
      <c r="K4" s="2">
        <v>13.18</v>
      </c>
      <c r="L4" s="2">
        <v>13.16</v>
      </c>
      <c r="M4" s="2">
        <v>13.23</v>
      </c>
      <c r="N4" s="2">
        <v>13.37</v>
      </c>
      <c r="O4" s="2">
        <v>13.18</v>
      </c>
      <c r="P4" s="2">
        <v>13.22</v>
      </c>
      <c r="Q4" s="2"/>
      <c r="R4" s="2">
        <f>AVERAGE(B4:P4)</f>
        <v>13.192666666666666</v>
      </c>
      <c r="S4" s="2">
        <f>STDEV(B4:P4)</f>
        <v>0.15461780837490746</v>
      </c>
      <c r="T4" s="2"/>
      <c r="U4" s="2"/>
      <c r="V4" s="2"/>
      <c r="W4" s="2"/>
      <c r="X4" s="6"/>
    </row>
    <row r="5" spans="1:24" ht="12.75">
      <c r="A5" s="1" t="s">
        <v>22</v>
      </c>
      <c r="B5" s="2">
        <v>20.47</v>
      </c>
      <c r="C5" s="2">
        <v>20.68</v>
      </c>
      <c r="D5" s="2">
        <v>20.37</v>
      </c>
      <c r="E5" s="2">
        <v>20.81</v>
      </c>
      <c r="F5" s="2">
        <v>20.58</v>
      </c>
      <c r="G5" s="2">
        <v>20.66</v>
      </c>
      <c r="H5" s="2">
        <v>20.43</v>
      </c>
      <c r="I5" s="2">
        <v>20.84</v>
      </c>
      <c r="J5" s="2">
        <v>20.6</v>
      </c>
      <c r="K5" s="2">
        <v>20.57</v>
      </c>
      <c r="L5" s="2">
        <v>20.43</v>
      </c>
      <c r="M5" s="2">
        <v>20.46</v>
      </c>
      <c r="N5" s="2">
        <v>20.58</v>
      </c>
      <c r="O5" s="2">
        <v>20.3</v>
      </c>
      <c r="P5" s="2">
        <v>20.66</v>
      </c>
      <c r="Q5" s="2"/>
      <c r="R5" s="2">
        <f aca="true" t="shared" si="0" ref="R5:R13">AVERAGE(B5:P5)</f>
        <v>20.56266666666667</v>
      </c>
      <c r="S5" s="2">
        <f aca="true" t="shared" si="1" ref="S5:S13">STDEV(B5:P5)</f>
        <v>0.15429409148307416</v>
      </c>
      <c r="T5" s="2"/>
      <c r="U5" s="2"/>
      <c r="V5" s="2"/>
      <c r="W5" s="2"/>
      <c r="X5" s="7"/>
    </row>
    <row r="6" spans="1:23" ht="12.75">
      <c r="A6" s="1" t="s">
        <v>23</v>
      </c>
      <c r="B6" s="2">
        <v>25.19</v>
      </c>
      <c r="C6" s="2">
        <v>25.06</v>
      </c>
      <c r="D6" s="2">
        <v>24.9</v>
      </c>
      <c r="E6" s="2">
        <v>24.62</v>
      </c>
      <c r="F6" s="2">
        <v>25.04</v>
      </c>
      <c r="G6" s="2">
        <v>25.05</v>
      </c>
      <c r="H6" s="2">
        <v>24.48</v>
      </c>
      <c r="I6" s="2">
        <v>24.94</v>
      </c>
      <c r="J6" s="2">
        <v>24.63</v>
      </c>
      <c r="K6" s="2">
        <v>24.7</v>
      </c>
      <c r="L6" s="2">
        <v>24.84</v>
      </c>
      <c r="M6" s="2">
        <v>24.99</v>
      </c>
      <c r="N6" s="2">
        <v>24.93</v>
      </c>
      <c r="O6" s="2">
        <v>25.08</v>
      </c>
      <c r="P6" s="2">
        <v>25.22</v>
      </c>
      <c r="Q6" s="2"/>
      <c r="R6" s="2">
        <f t="shared" si="0"/>
        <v>24.91133333333333</v>
      </c>
      <c r="S6" s="2">
        <f t="shared" si="1"/>
        <v>0.21820261444939051</v>
      </c>
      <c r="T6" s="2"/>
      <c r="U6" s="2"/>
      <c r="V6" s="2"/>
      <c r="W6" s="2"/>
    </row>
    <row r="7" spans="1:23" ht="12.75">
      <c r="A7" s="1" t="s">
        <v>24</v>
      </c>
      <c r="B7" s="2">
        <v>0.27</v>
      </c>
      <c r="C7" s="2">
        <v>0.2</v>
      </c>
      <c r="D7" s="2">
        <v>0.23</v>
      </c>
      <c r="E7" s="2">
        <v>0.27</v>
      </c>
      <c r="F7" s="2">
        <v>0.23</v>
      </c>
      <c r="G7" s="2">
        <v>0.25</v>
      </c>
      <c r="H7" s="2">
        <v>0.23</v>
      </c>
      <c r="I7" s="2">
        <v>0.33</v>
      </c>
      <c r="J7" s="2">
        <v>0.29</v>
      </c>
      <c r="K7" s="2">
        <v>0.24</v>
      </c>
      <c r="L7" s="2">
        <v>0.23</v>
      </c>
      <c r="M7" s="2">
        <v>0.26</v>
      </c>
      <c r="N7" s="2">
        <v>0.24</v>
      </c>
      <c r="O7" s="2">
        <v>0.27</v>
      </c>
      <c r="P7" s="2">
        <v>0.29</v>
      </c>
      <c r="Q7" s="2"/>
      <c r="R7" s="2">
        <f t="shared" si="0"/>
        <v>0.25533333333333336</v>
      </c>
      <c r="S7" s="2">
        <f t="shared" si="1"/>
        <v>0.03248442850410119</v>
      </c>
      <c r="T7" s="2"/>
      <c r="U7" s="2"/>
      <c r="V7" s="2"/>
      <c r="W7" s="2"/>
    </row>
    <row r="8" spans="1:23" ht="12.75">
      <c r="A8" s="1" t="s">
        <v>25</v>
      </c>
      <c r="B8" s="2">
        <v>27.48</v>
      </c>
      <c r="C8" s="2">
        <v>27.25</v>
      </c>
      <c r="D8" s="2">
        <v>27.65</v>
      </c>
      <c r="E8" s="2">
        <v>27.56</v>
      </c>
      <c r="F8" s="2">
        <v>27.97</v>
      </c>
      <c r="G8" s="2">
        <v>27.9</v>
      </c>
      <c r="H8" s="2">
        <v>27.48</v>
      </c>
      <c r="I8" s="2">
        <v>27.7</v>
      </c>
      <c r="J8" s="2">
        <v>26.99</v>
      </c>
      <c r="K8" s="2">
        <v>27.38</v>
      </c>
      <c r="L8" s="2">
        <v>27.99</v>
      </c>
      <c r="M8" s="2">
        <v>27.23</v>
      </c>
      <c r="N8" s="2">
        <v>27.77</v>
      </c>
      <c r="O8" s="2">
        <v>28.13</v>
      </c>
      <c r="P8" s="2">
        <v>27.83</v>
      </c>
      <c r="Q8" s="2"/>
      <c r="R8" s="2">
        <f t="shared" si="0"/>
        <v>27.62066666666667</v>
      </c>
      <c r="S8" s="2">
        <f t="shared" si="1"/>
        <v>0.3227220534912518</v>
      </c>
      <c r="T8" s="2"/>
      <c r="U8" s="2"/>
      <c r="V8" s="2"/>
      <c r="W8" s="2"/>
    </row>
    <row r="9" spans="1:23" ht="12.75">
      <c r="A9" s="1" t="s">
        <v>26</v>
      </c>
      <c r="B9" s="2">
        <v>87.02</v>
      </c>
      <c r="C9" s="2">
        <v>86.39</v>
      </c>
      <c r="D9" s="2">
        <v>86.24</v>
      </c>
      <c r="E9" s="2">
        <v>86.56</v>
      </c>
      <c r="F9" s="2">
        <v>86.95</v>
      </c>
      <c r="G9" s="2">
        <v>87.09</v>
      </c>
      <c r="H9" s="2">
        <v>85.56</v>
      </c>
      <c r="I9" s="2">
        <v>87.01</v>
      </c>
      <c r="J9" s="2">
        <v>85.5</v>
      </c>
      <c r="K9" s="2">
        <v>86.08</v>
      </c>
      <c r="L9" s="2">
        <v>86.71</v>
      </c>
      <c r="M9" s="2">
        <v>86.19</v>
      </c>
      <c r="N9" s="2">
        <v>86.9</v>
      </c>
      <c r="O9" s="2">
        <v>86.99</v>
      </c>
      <c r="P9" s="2">
        <v>87.24</v>
      </c>
      <c r="Q9" s="2"/>
      <c r="R9" s="2">
        <f t="shared" si="0"/>
        <v>86.562</v>
      </c>
      <c r="S9" s="2">
        <f t="shared" si="1"/>
        <v>0.5512738494983423</v>
      </c>
      <c r="T9" s="2"/>
      <c r="U9" s="2"/>
      <c r="V9" s="2"/>
      <c r="W9" s="2"/>
    </row>
    <row r="10" spans="2:23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2.75">
      <c r="A11" s="1" t="s">
        <v>27</v>
      </c>
      <c r="B11" s="2" t="s">
        <v>28</v>
      </c>
      <c r="C11" s="2" t="s">
        <v>29</v>
      </c>
      <c r="D11" s="2" t="s">
        <v>30</v>
      </c>
      <c r="E11" s="2">
        <v>14</v>
      </c>
      <c r="F11" s="2" t="s">
        <v>31</v>
      </c>
      <c r="G11" s="2" t="s">
        <v>32</v>
      </c>
      <c r="H11" s="2" t="s">
        <v>27</v>
      </c>
      <c r="I11" s="2" t="s">
        <v>33</v>
      </c>
      <c r="J11" s="2" t="s">
        <v>19</v>
      </c>
      <c r="K11" s="2" t="s">
        <v>20</v>
      </c>
      <c r="L11" s="2" t="s">
        <v>34</v>
      </c>
      <c r="M11" s="2" t="s">
        <v>27</v>
      </c>
      <c r="N11" s="2" t="s">
        <v>33</v>
      </c>
      <c r="O11" s="2"/>
      <c r="P11" s="2"/>
      <c r="Q11" s="2"/>
      <c r="R11" s="2"/>
      <c r="S11" s="2"/>
      <c r="T11" s="2" t="s">
        <v>62</v>
      </c>
      <c r="U11" s="2" t="s">
        <v>63</v>
      </c>
      <c r="V11" s="2"/>
      <c r="W11" s="2" t="s">
        <v>68</v>
      </c>
    </row>
    <row r="12" spans="1:23" ht="12.75">
      <c r="A12" s="1" t="s">
        <v>37</v>
      </c>
      <c r="B12" s="2">
        <v>2.711</v>
      </c>
      <c r="C12" s="2">
        <v>2.714</v>
      </c>
      <c r="D12" s="2">
        <v>2.71</v>
      </c>
      <c r="E12" s="2">
        <v>2.669</v>
      </c>
      <c r="F12" s="2">
        <v>2.705</v>
      </c>
      <c r="G12" s="2">
        <v>2.7</v>
      </c>
      <c r="H12" s="2">
        <v>2.687</v>
      </c>
      <c r="I12" s="2">
        <v>2.69</v>
      </c>
      <c r="J12" s="2">
        <v>2.696</v>
      </c>
      <c r="K12" s="2">
        <v>2.69</v>
      </c>
      <c r="L12" s="2">
        <v>2.694</v>
      </c>
      <c r="M12" s="2">
        <v>2.714</v>
      </c>
      <c r="N12" s="2">
        <v>2.693</v>
      </c>
      <c r="O12" s="2">
        <v>2.712</v>
      </c>
      <c r="P12" s="2">
        <v>2.712</v>
      </c>
      <c r="Q12" s="2"/>
      <c r="R12" s="2">
        <f t="shared" si="0"/>
        <v>2.6998000000000006</v>
      </c>
      <c r="S12" s="2">
        <f t="shared" si="1"/>
        <v>0.012973599566504448</v>
      </c>
      <c r="T12" s="2">
        <v>2.7</v>
      </c>
      <c r="U12" s="4">
        <v>2.7</v>
      </c>
      <c r="V12" s="2">
        <v>4</v>
      </c>
      <c r="W12" s="2">
        <f>U12*V12</f>
        <v>10.8</v>
      </c>
    </row>
    <row r="13" spans="1:23" ht="12.75">
      <c r="A13" s="1" t="s">
        <v>60</v>
      </c>
      <c r="B13" s="2">
        <v>1.2890000000000001</v>
      </c>
      <c r="C13" s="2">
        <v>1.286</v>
      </c>
      <c r="D13" s="2">
        <v>1.29</v>
      </c>
      <c r="E13" s="2">
        <v>1.331</v>
      </c>
      <c r="F13" s="2">
        <v>1.295</v>
      </c>
      <c r="G13" s="2">
        <v>1.3</v>
      </c>
      <c r="H13" s="2">
        <v>1.3130000000000002</v>
      </c>
      <c r="I13" s="2">
        <v>1.31</v>
      </c>
      <c r="J13" s="2">
        <v>1.3039999999999998</v>
      </c>
      <c r="K13" s="2">
        <v>1.31</v>
      </c>
      <c r="L13" s="2">
        <v>1.306</v>
      </c>
      <c r="M13" s="2">
        <v>1.286</v>
      </c>
      <c r="N13" s="2">
        <v>1.307</v>
      </c>
      <c r="O13" s="2">
        <v>1.2879999999999998</v>
      </c>
      <c r="P13" s="2">
        <v>1.2879999999999998</v>
      </c>
      <c r="Q13" s="2"/>
      <c r="R13" s="2">
        <f t="shared" si="0"/>
        <v>1.3002</v>
      </c>
      <c r="S13" s="2">
        <f t="shared" si="1"/>
        <v>0.01297359956658269</v>
      </c>
      <c r="T13" s="2">
        <v>1.3</v>
      </c>
      <c r="U13" s="4">
        <v>1.3</v>
      </c>
      <c r="V13" s="2">
        <v>3</v>
      </c>
      <c r="W13" s="2">
        <f aca="true" t="shared" si="2" ref="W13:W18">U13*V13</f>
        <v>3.9000000000000004</v>
      </c>
    </row>
    <row r="14" spans="1:23" ht="12.75">
      <c r="A14" s="1" t="s">
        <v>61</v>
      </c>
      <c r="B14" s="2">
        <v>1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/>
      <c r="R14" s="2">
        <f aca="true" t="shared" si="3" ref="R14:R19">AVERAGE(B14:P14)</f>
        <v>1</v>
      </c>
      <c r="S14" s="2">
        <f aca="true" t="shared" si="4" ref="S14:S19">STDEV(B14:P14)</f>
        <v>0</v>
      </c>
      <c r="T14" s="2">
        <v>1</v>
      </c>
      <c r="U14" s="4">
        <v>1</v>
      </c>
      <c r="V14" s="2">
        <v>3</v>
      </c>
      <c r="W14" s="2">
        <f t="shared" si="2"/>
        <v>3</v>
      </c>
    </row>
    <row r="15" spans="1:23" ht="12.75">
      <c r="A15" s="1" t="s">
        <v>65</v>
      </c>
      <c r="B15" s="2">
        <v>2.474</v>
      </c>
      <c r="C15" s="2">
        <v>2.468</v>
      </c>
      <c r="D15" s="2">
        <v>2.517</v>
      </c>
      <c r="E15" s="2">
        <v>2.499</v>
      </c>
      <c r="F15" s="2">
        <v>2.526</v>
      </c>
      <c r="G15" s="2">
        <v>2.515</v>
      </c>
      <c r="H15" s="2">
        <v>2.523</v>
      </c>
      <c r="I15" s="2">
        <v>2.498</v>
      </c>
      <c r="J15" s="2">
        <v>2.471</v>
      </c>
      <c r="K15" s="2">
        <v>2.494</v>
      </c>
      <c r="L15" s="2">
        <v>2.539</v>
      </c>
      <c r="M15" s="2">
        <v>2.474</v>
      </c>
      <c r="N15" s="2">
        <v>2.508</v>
      </c>
      <c r="O15" s="2">
        <v>2.544</v>
      </c>
      <c r="P15" s="2">
        <v>2.502</v>
      </c>
      <c r="Q15" s="2"/>
      <c r="R15" s="2">
        <f>AVERAGE(B15:P15)</f>
        <v>2.503466666666667</v>
      </c>
      <c r="S15" s="2">
        <f>STDEV(B15:P15)</f>
        <v>0.024380515248993512</v>
      </c>
      <c r="T15" s="2">
        <v>2.51</v>
      </c>
      <c r="U15" s="4">
        <v>2.53</v>
      </c>
      <c r="V15" s="2">
        <v>2</v>
      </c>
      <c r="W15" s="2">
        <f t="shared" si="2"/>
        <v>5.06</v>
      </c>
    </row>
    <row r="16" spans="1:23" ht="12.75">
      <c r="A16" s="1" t="s">
        <v>64</v>
      </c>
      <c r="B16" s="2">
        <v>2.181</v>
      </c>
      <c r="C16" s="2">
        <v>2.128</v>
      </c>
      <c r="D16" s="2">
        <v>2.123</v>
      </c>
      <c r="E16" s="2">
        <v>2.147</v>
      </c>
      <c r="F16" s="2">
        <v>2.111</v>
      </c>
      <c r="G16" s="2">
        <v>2.125</v>
      </c>
      <c r="H16" s="2">
        <v>2.115</v>
      </c>
      <c r="I16" s="2">
        <v>2.117</v>
      </c>
      <c r="J16" s="2">
        <v>2.12</v>
      </c>
      <c r="K16" s="2">
        <v>2.141</v>
      </c>
      <c r="L16" s="2">
        <v>2.127</v>
      </c>
      <c r="M16" s="2">
        <v>2.143</v>
      </c>
      <c r="N16" s="2">
        <v>2.153</v>
      </c>
      <c r="O16" s="2">
        <v>2.125</v>
      </c>
      <c r="P16" s="2">
        <v>2.119</v>
      </c>
      <c r="Q16" s="2"/>
      <c r="R16" s="2">
        <f t="shared" si="3"/>
        <v>2.1316666666666664</v>
      </c>
      <c r="S16" s="2">
        <f t="shared" si="4"/>
        <v>0.018430047929070405</v>
      </c>
      <c r="T16" s="2">
        <v>2.14</v>
      </c>
      <c r="U16" s="4">
        <v>2.15</v>
      </c>
      <c r="V16" s="2">
        <v>2</v>
      </c>
      <c r="W16" s="2">
        <f t="shared" si="2"/>
        <v>4.3</v>
      </c>
    </row>
    <row r="17" spans="1:23" ht="12.75">
      <c r="A17" s="1" t="s">
        <v>67</v>
      </c>
      <c r="B17" s="2">
        <v>0.30799999999999983</v>
      </c>
      <c r="C17" s="2">
        <v>0.35199999999999987</v>
      </c>
      <c r="D17" s="2">
        <v>0.32299999999999995</v>
      </c>
      <c r="E17" s="2">
        <v>0.32799999999999985</v>
      </c>
      <c r="F17" s="2">
        <v>0.325</v>
      </c>
      <c r="G17" s="2">
        <v>0.3240000000000003</v>
      </c>
      <c r="H17" s="2">
        <v>0.33</v>
      </c>
      <c r="I17" s="2">
        <v>0.3380000000000001</v>
      </c>
      <c r="J17" s="2">
        <v>0.3540000000000001</v>
      </c>
      <c r="K17" s="2">
        <v>0.33</v>
      </c>
      <c r="L17" s="2">
        <v>0.30600000000000005</v>
      </c>
      <c r="M17" s="2">
        <v>0.3330000000000002</v>
      </c>
      <c r="N17" s="2">
        <v>0.31300000000000017</v>
      </c>
      <c r="O17" s="2">
        <v>0.2990000000000004</v>
      </c>
      <c r="P17" s="2">
        <v>0.33</v>
      </c>
      <c r="Q17" s="2"/>
      <c r="R17" s="2">
        <f>AVERAGE(B17:P17)</f>
        <v>0.32620000000000005</v>
      </c>
      <c r="S17" s="2">
        <f>STDEV(B17:P17)</f>
        <v>0.015446682491720522</v>
      </c>
      <c r="T17" s="2">
        <v>0.33</v>
      </c>
      <c r="U17" s="4">
        <v>0.3</v>
      </c>
      <c r="V17" s="2">
        <v>3</v>
      </c>
      <c r="W17" s="2">
        <f t="shared" si="2"/>
        <v>0.8999999999999999</v>
      </c>
    </row>
    <row r="18" spans="1:23" ht="12.75">
      <c r="A18" s="1" t="s">
        <v>66</v>
      </c>
      <c r="B18" s="2">
        <v>0.025</v>
      </c>
      <c r="C18" s="2">
        <v>0.018</v>
      </c>
      <c r="D18" s="2">
        <v>0.021</v>
      </c>
      <c r="E18" s="2">
        <v>0.025</v>
      </c>
      <c r="F18" s="2">
        <v>0.021</v>
      </c>
      <c r="G18" s="2">
        <v>0.023</v>
      </c>
      <c r="H18" s="2">
        <v>0.022</v>
      </c>
      <c r="I18" s="2">
        <v>0.03</v>
      </c>
      <c r="J18" s="2">
        <v>0.027</v>
      </c>
      <c r="K18" s="2">
        <v>0.023</v>
      </c>
      <c r="L18" s="2">
        <v>0.021</v>
      </c>
      <c r="M18" s="2">
        <v>0.024</v>
      </c>
      <c r="N18" s="2">
        <v>0.022</v>
      </c>
      <c r="O18" s="2">
        <v>0.024</v>
      </c>
      <c r="P18" s="2">
        <v>0.026</v>
      </c>
      <c r="Q18" s="2"/>
      <c r="R18" s="2">
        <f t="shared" si="3"/>
        <v>0.023466666666666674</v>
      </c>
      <c r="S18" s="2">
        <f t="shared" si="4"/>
        <v>0.0029244454093692008</v>
      </c>
      <c r="T18" s="2">
        <v>0.02</v>
      </c>
      <c r="U18" s="4">
        <v>0.02</v>
      </c>
      <c r="V18" s="2">
        <v>2</v>
      </c>
      <c r="W18" s="2">
        <f t="shared" si="2"/>
        <v>0.04</v>
      </c>
    </row>
    <row r="19" spans="1:23" ht="12.75">
      <c r="A19" s="1" t="s">
        <v>26</v>
      </c>
      <c r="B19" s="2">
        <f aca="true" t="shared" si="5" ref="B19:P19">SUM(B12:B18)</f>
        <v>9.988000000000001</v>
      </c>
      <c r="C19" s="2">
        <f t="shared" si="5"/>
        <v>9.966000000000001</v>
      </c>
      <c r="D19" s="2">
        <f t="shared" si="5"/>
        <v>9.984000000000002</v>
      </c>
      <c r="E19" s="2">
        <f t="shared" si="5"/>
        <v>9.999</v>
      </c>
      <c r="F19" s="2">
        <f t="shared" si="5"/>
        <v>9.983</v>
      </c>
      <c r="G19" s="2">
        <f t="shared" si="5"/>
        <v>9.987</v>
      </c>
      <c r="H19" s="2">
        <f t="shared" si="5"/>
        <v>9.99</v>
      </c>
      <c r="I19" s="2">
        <f t="shared" si="5"/>
        <v>9.982999999999999</v>
      </c>
      <c r="J19" s="2">
        <f t="shared" si="5"/>
        <v>9.972</v>
      </c>
      <c r="K19" s="2">
        <f t="shared" si="5"/>
        <v>9.988</v>
      </c>
      <c r="L19" s="2">
        <f t="shared" si="5"/>
        <v>9.993000000000002</v>
      </c>
      <c r="M19" s="2">
        <f t="shared" si="5"/>
        <v>9.974</v>
      </c>
      <c r="N19" s="2">
        <f t="shared" si="5"/>
        <v>9.996</v>
      </c>
      <c r="O19" s="2">
        <f t="shared" si="5"/>
        <v>9.991999999999999</v>
      </c>
      <c r="P19" s="2">
        <f t="shared" si="5"/>
        <v>9.977</v>
      </c>
      <c r="Q19" s="2"/>
      <c r="R19" s="2">
        <f t="shared" si="3"/>
        <v>9.9848</v>
      </c>
      <c r="S19" s="2">
        <f t="shared" si="4"/>
        <v>0.009259743904476423</v>
      </c>
      <c r="T19" s="2">
        <f>R19*10/9.98</f>
        <v>10.004809619238477</v>
      </c>
      <c r="U19" s="2"/>
      <c r="V19" s="2"/>
      <c r="W19" s="8">
        <f>SUM(W12:W18)</f>
        <v>28</v>
      </c>
    </row>
    <row r="21" ht="23.25">
      <c r="K21" s="3" t="s">
        <v>59</v>
      </c>
    </row>
    <row r="22" spans="10:18" ht="23.25">
      <c r="J22" s="9" t="s">
        <v>69</v>
      </c>
      <c r="K22" s="9"/>
      <c r="L22" s="9"/>
      <c r="M22" s="9"/>
      <c r="N22" s="9"/>
      <c r="O22" s="9"/>
      <c r="P22" s="9"/>
      <c r="Q22" s="9"/>
      <c r="R22" s="9"/>
    </row>
    <row r="23" spans="1:8" ht="12.75">
      <c r="A23" s="1" t="s">
        <v>41</v>
      </c>
      <c r="B23" s="1" t="s">
        <v>42</v>
      </c>
      <c r="C23" s="1" t="s">
        <v>43</v>
      </c>
      <c r="D23" s="1" t="s">
        <v>44</v>
      </c>
      <c r="E23" s="1" t="s">
        <v>45</v>
      </c>
      <c r="F23" s="1" t="s">
        <v>46</v>
      </c>
      <c r="G23" s="1" t="s">
        <v>47</v>
      </c>
      <c r="H23" s="1" t="s">
        <v>48</v>
      </c>
    </row>
    <row r="24" spans="1:8" ht="12.75">
      <c r="A24" s="1" t="s">
        <v>49</v>
      </c>
      <c r="B24" s="1" t="s">
        <v>37</v>
      </c>
      <c r="C24" s="1" t="s">
        <v>50</v>
      </c>
      <c r="D24" s="1">
        <v>20</v>
      </c>
      <c r="E24" s="1">
        <v>10</v>
      </c>
      <c r="F24" s="1">
        <v>600</v>
      </c>
      <c r="G24" s="1">
        <v>-600</v>
      </c>
      <c r="H24" s="1" t="s">
        <v>51</v>
      </c>
    </row>
    <row r="25" spans="1:8" ht="12.75">
      <c r="A25" s="1" t="s">
        <v>49</v>
      </c>
      <c r="B25" s="1" t="s">
        <v>35</v>
      </c>
      <c r="C25" s="1" t="s">
        <v>50</v>
      </c>
      <c r="D25" s="1">
        <v>20</v>
      </c>
      <c r="E25" s="1">
        <v>10</v>
      </c>
      <c r="F25" s="1">
        <v>600</v>
      </c>
      <c r="G25" s="1">
        <v>-600</v>
      </c>
      <c r="H25" s="1" t="s">
        <v>51</v>
      </c>
    </row>
    <row r="26" spans="1:8" ht="12.75">
      <c r="A26" s="1" t="s">
        <v>49</v>
      </c>
      <c r="B26" s="1" t="s">
        <v>36</v>
      </c>
      <c r="C26" s="1" t="s">
        <v>50</v>
      </c>
      <c r="D26" s="1">
        <v>20</v>
      </c>
      <c r="E26" s="1">
        <v>10</v>
      </c>
      <c r="F26" s="1">
        <v>600</v>
      </c>
      <c r="G26" s="1">
        <v>-600</v>
      </c>
      <c r="H26" s="1" t="s">
        <v>52</v>
      </c>
    </row>
    <row r="27" spans="1:8" ht="12.75">
      <c r="A27" s="1" t="s">
        <v>53</v>
      </c>
      <c r="B27" s="1" t="s">
        <v>38</v>
      </c>
      <c r="C27" s="1" t="s">
        <v>50</v>
      </c>
      <c r="D27" s="1">
        <v>20</v>
      </c>
      <c r="E27" s="1">
        <v>10</v>
      </c>
      <c r="F27" s="1">
        <v>600</v>
      </c>
      <c r="G27" s="1">
        <v>-600</v>
      </c>
      <c r="H27" s="1" t="s">
        <v>51</v>
      </c>
    </row>
    <row r="28" spans="1:8" ht="12.75">
      <c r="A28" s="1" t="s">
        <v>53</v>
      </c>
      <c r="B28" s="1" t="s">
        <v>39</v>
      </c>
      <c r="C28" s="1" t="s">
        <v>50</v>
      </c>
      <c r="D28" s="1">
        <v>20</v>
      </c>
      <c r="E28" s="1">
        <v>10</v>
      </c>
      <c r="F28" s="1">
        <v>600</v>
      </c>
      <c r="G28" s="1">
        <v>-600</v>
      </c>
      <c r="H28" s="1" t="s">
        <v>54</v>
      </c>
    </row>
    <row r="29" spans="1:8" ht="12.75">
      <c r="A29" s="1" t="s">
        <v>55</v>
      </c>
      <c r="B29" s="1" t="s">
        <v>40</v>
      </c>
      <c r="C29" s="1" t="s">
        <v>50</v>
      </c>
      <c r="D29" s="1">
        <v>20</v>
      </c>
      <c r="E29" s="1">
        <v>10</v>
      </c>
      <c r="F29" s="1">
        <v>500</v>
      </c>
      <c r="G29" s="1">
        <v>-350</v>
      </c>
      <c r="H29" s="1" t="s">
        <v>56</v>
      </c>
    </row>
    <row r="31" spans="2:23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</sheetData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cp:lastPrinted>2006-10-23T22:41:12Z</cp:lastPrinted>
  <dcterms:created xsi:type="dcterms:W3CDTF">2006-10-23T22:27:55Z</dcterms:created>
  <dcterms:modified xsi:type="dcterms:W3CDTF">2007-09-27T01:40:08Z</dcterms:modified>
  <cp:category/>
  <cp:version/>
  <cp:contentType/>
  <cp:contentStatus/>
</cp:coreProperties>
</file>