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4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<sst xmlns="http://schemas.openxmlformats.org/spreadsheetml/2006/main" count="65" uniqueCount="56">
  <si>
    <t>#1</t>
  </si>
  <si>
    <t>#2</t>
  </si>
  <si>
    <t>#3</t>
  </si>
  <si>
    <t>#4</t>
  </si>
  <si>
    <t>#5</t>
  </si>
  <si>
    <t>#6</t>
  </si>
  <si>
    <t>#7</t>
  </si>
  <si>
    <t>#8</t>
  </si>
  <si>
    <t>#9</t>
  </si>
  <si>
    <t>Ox</t>
  </si>
  <si>
    <t>Wt</t>
  </si>
  <si>
    <t>Percents</t>
  </si>
  <si>
    <t>Average</t>
  </si>
  <si>
    <t>Standard</t>
  </si>
  <si>
    <t>Dev</t>
  </si>
  <si>
    <t>CaO</t>
  </si>
  <si>
    <t>CoO</t>
  </si>
  <si>
    <t>CuO</t>
  </si>
  <si>
    <t>As2O5</t>
  </si>
  <si>
    <t>Totals</t>
  </si>
  <si>
    <t>Ca</t>
  </si>
  <si>
    <t>Co</t>
  </si>
  <si>
    <t>Cu</t>
  </si>
  <si>
    <t>As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</si>
  <si>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</si>
  <si>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</si>
  <si>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</si>
  <si>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</si>
  <si>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</si>
  <si>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</si>
  <si>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</si>
  <si>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</si>
  <si>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</si>
  <si>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La</t>
  </si>
  <si>
    <t>as</t>
  </si>
  <si>
    <t>PET</t>
  </si>
  <si>
    <t>Ka</t>
  </si>
  <si>
    <t>wollast</t>
  </si>
  <si>
    <t>LIF</t>
  </si>
  <si>
    <t>co</t>
  </si>
  <si>
    <t>chalcopy</t>
  </si>
  <si>
    <r>
      <t>CaCoAsO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</si>
  <si>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>Total</t>
  </si>
  <si>
    <t>NCN</t>
  </si>
  <si>
    <t>stdev</t>
  </si>
  <si>
    <t>StDev</t>
  </si>
  <si>
    <t>CNISF*</t>
  </si>
  <si>
    <t>cobaltaustinite R050536</t>
  </si>
  <si>
    <t>Cation numbers normalized to 4.5 Oxygens</t>
  </si>
  <si>
    <t>NCN =  Normalized Cation Numbers (normalized to 3 cations)</t>
  </si>
  <si>
    <t>CNISF* =  Cation Numbers In Structural Formulae, normalized for each structural site and charge balanced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</si>
  <si>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0.95</t>
    </r>
    <r>
      <rPr>
        <sz val="14"/>
        <rFont val="Times New Roman"/>
        <family val="1"/>
      </rPr>
      <t>Cu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As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(OH)</t>
    </r>
  </si>
  <si>
    <t>H2O*</t>
  </si>
  <si>
    <t>(OH) estimated by difference and stoichiometry</t>
  </si>
  <si>
    <t>ideal</t>
  </si>
  <si>
    <t>measured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</si>
</sst>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00"/>
    <numFmt numFmtId="171" formatCode="0.0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M27" sqref="M27"/>
    </sheetView>
  </sheetViews>
  <sheetFormatPr defaultColWidth="9.00390625" defaultRowHeight="13.5"/>
  <cols>
    <col min="1" max="10" width="5.25390625" style="1" customWidth="1"/>
    <col min="11" max="11" width="4.00390625" style="1" customWidth="1"/>
    <col min="12" max="12" width="7.125" style="1" customWidth="1"/>
    <col min="13" max="14" width="5.25390625" style="1" customWidth="1"/>
    <col min="15" max="15" width="5.875" style="1" customWidth="1"/>
    <col min="16" max="16384" width="5.25390625" style="1" customWidth="1"/>
  </cols>
  <sheetData>
    <row r="1" ht="12.75">
      <c r="A1" s="7" t="s">
        <v>47</v>
      </c>
    </row>
    <row r="2" spans="2:10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3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L3" s="1" t="s">
        <v>12</v>
      </c>
      <c r="M3" s="1" t="s">
        <v>45</v>
      </c>
    </row>
    <row r="4" spans="1:17" ht="12.75">
      <c r="A4" s="1" t="s">
        <v>15</v>
      </c>
      <c r="B4" s="2">
        <v>22.525047370914262</v>
      </c>
      <c r="C4" s="2">
        <v>22.14181457262961</v>
      </c>
      <c r="D4" s="2">
        <v>22.562744169527644</v>
      </c>
      <c r="E4" s="2">
        <v>22.62353766963032</v>
      </c>
      <c r="F4" s="2">
        <v>22.269230769230766</v>
      </c>
      <c r="G4" s="2">
        <v>22.355474709541134</v>
      </c>
      <c r="H4" s="2">
        <v>22.048794689647142</v>
      </c>
      <c r="I4" s="2">
        <v>21.851806668990356</v>
      </c>
      <c r="J4" s="2">
        <v>22.329043896572458</v>
      </c>
      <c r="K4" s="2"/>
      <c r="L4" s="2">
        <f>AVERAGE(B4:J4)</f>
        <v>22.300832724075967</v>
      </c>
      <c r="M4" s="2">
        <f>STDEV(B4:J4)</f>
        <v>0.2545149643962242</v>
      </c>
      <c r="N4" s="2"/>
      <c r="O4" s="2"/>
      <c r="P4" s="2"/>
      <c r="Q4" s="2"/>
    </row>
    <row r="5" spans="1:17" ht="12.75">
      <c r="A5" s="1" t="s">
        <v>16</v>
      </c>
      <c r="B5" s="2">
        <v>23.54334438654666</v>
      </c>
      <c r="C5" s="2">
        <v>24.67304997664643</v>
      </c>
      <c r="D5" s="2">
        <v>24.126908961761572</v>
      </c>
      <c r="E5" s="2">
        <v>24.450163781001404</v>
      </c>
      <c r="F5" s="2">
        <v>23.03001876172608</v>
      </c>
      <c r="G5" s="2">
        <v>22.943316512146463</v>
      </c>
      <c r="H5" s="2">
        <v>23.279375800628852</v>
      </c>
      <c r="I5" s="2">
        <v>24.538166608574418</v>
      </c>
      <c r="J5" s="2">
        <v>23.607937462417315</v>
      </c>
      <c r="K5" s="2"/>
      <c r="L5" s="2">
        <f aca="true" t="shared" si="0" ref="L5:L16">AVERAGE(B5:J5)</f>
        <v>23.799142472383245</v>
      </c>
      <c r="M5" s="2">
        <f aca="true" t="shared" si="1" ref="M5:M16">STDEV(B5:J5)</f>
        <v>0.6649501280025971</v>
      </c>
      <c r="N5" s="2"/>
      <c r="O5" s="2"/>
      <c r="P5" s="2"/>
      <c r="Q5" s="2"/>
    </row>
    <row r="6" spans="1:17" ht="12.75">
      <c r="A6" s="1" t="s">
        <v>17</v>
      </c>
      <c r="B6" s="2">
        <v>2.0542396968261487</v>
      </c>
      <c r="C6" s="2">
        <v>1.2244278374591313</v>
      </c>
      <c r="D6" s="2">
        <v>0.3248490588374571</v>
      </c>
      <c r="E6" s="2">
        <v>0.24075807206364058</v>
      </c>
      <c r="F6" s="2">
        <v>2.367260787992495</v>
      </c>
      <c r="G6" s="2">
        <v>1.8631616007510858</v>
      </c>
      <c r="H6" s="2">
        <v>2.3395830907185275</v>
      </c>
      <c r="I6" s="2">
        <v>1.8217729754850707</v>
      </c>
      <c r="J6" s="2">
        <v>1.4378833433553817</v>
      </c>
      <c r="K6" s="2"/>
      <c r="L6" s="2">
        <f t="shared" si="0"/>
        <v>1.519326273720993</v>
      </c>
      <c r="M6" s="2">
        <f t="shared" si="1"/>
        <v>0.7939422049057785</v>
      </c>
      <c r="N6" s="2"/>
      <c r="O6" s="2"/>
      <c r="P6" s="2"/>
      <c r="Q6" s="2"/>
    </row>
    <row r="7" spans="1:17" ht="12.75">
      <c r="A7" s="1" t="s">
        <v>18</v>
      </c>
      <c r="B7" s="2">
        <v>47.95736617716722</v>
      </c>
      <c r="C7" s="2">
        <v>48.064689397477814</v>
      </c>
      <c r="D7" s="2">
        <v>49.03089854386173</v>
      </c>
      <c r="E7" s="2">
        <v>48.75947590079551</v>
      </c>
      <c r="F7" s="2">
        <v>48.37781425891182</v>
      </c>
      <c r="G7" s="2">
        <v>48.86985095646051</v>
      </c>
      <c r="H7" s="2">
        <v>48.39571445207872</v>
      </c>
      <c r="I7" s="2">
        <v>47.911932148251424</v>
      </c>
      <c r="J7" s="2">
        <v>48.67877330126278</v>
      </c>
      <c r="K7" s="2"/>
      <c r="L7" s="2">
        <f t="shared" si="0"/>
        <v>48.44961279291861</v>
      </c>
      <c r="M7" s="2">
        <f t="shared" si="1"/>
        <v>0.4108917451588314</v>
      </c>
      <c r="N7" s="2"/>
      <c r="O7" s="2"/>
      <c r="P7" s="2"/>
      <c r="Q7" s="2"/>
    </row>
    <row r="8" spans="1:17" ht="12.75">
      <c r="A8" s="1" t="s">
        <v>42</v>
      </c>
      <c r="B8" s="2">
        <v>96.07999763145429</v>
      </c>
      <c r="C8" s="2">
        <v>96.10398178421298</v>
      </c>
      <c r="D8" s="2">
        <v>96.0454007339884</v>
      </c>
      <c r="E8" s="2">
        <v>96.07393542349087</v>
      </c>
      <c r="F8" s="2">
        <v>96.04432457786115</v>
      </c>
      <c r="G8" s="2">
        <v>96.03180377889919</v>
      </c>
      <c r="H8" s="2">
        <v>96.06346803307324</v>
      </c>
      <c r="I8" s="2">
        <v>96.12367840130128</v>
      </c>
      <c r="J8" s="2">
        <v>96.05363800360793</v>
      </c>
      <c r="K8" s="2"/>
      <c r="L8" s="2">
        <f t="shared" si="0"/>
        <v>96.06891426309882</v>
      </c>
      <c r="M8" s="2">
        <f t="shared" si="1"/>
        <v>0.029947135108110437</v>
      </c>
      <c r="N8" s="2"/>
      <c r="O8" s="2"/>
      <c r="P8" s="2"/>
      <c r="Q8" s="2"/>
    </row>
    <row r="9" spans="1:17" ht="12.75">
      <c r="A9" s="1" t="s">
        <v>52</v>
      </c>
      <c r="B9" s="2">
        <f>100-B8</f>
        <v>3.9200023685457097</v>
      </c>
      <c r="C9" s="2">
        <f aca="true" t="shared" si="2" ref="C9:J9">100-C8</f>
        <v>3.8960182157870236</v>
      </c>
      <c r="D9" s="2">
        <f t="shared" si="2"/>
        <v>3.9545992660115985</v>
      </c>
      <c r="E9" s="2">
        <f t="shared" si="2"/>
        <v>3.926064576509134</v>
      </c>
      <c r="F9" s="2">
        <f t="shared" si="2"/>
        <v>3.955675422138853</v>
      </c>
      <c r="G9" s="2">
        <f t="shared" si="2"/>
        <v>3.9681962211008113</v>
      </c>
      <c r="H9" s="2">
        <f t="shared" si="2"/>
        <v>3.936531966926765</v>
      </c>
      <c r="I9" s="2">
        <f t="shared" si="2"/>
        <v>3.8763215986987234</v>
      </c>
      <c r="J9" s="2">
        <f t="shared" si="2"/>
        <v>3.9463619963920706</v>
      </c>
      <c r="K9" s="2"/>
      <c r="L9" s="2">
        <f>AVERAGE(B9:J9)</f>
        <v>3.9310857369011876</v>
      </c>
      <c r="M9" s="2">
        <f>STDEV(B9:J9)</f>
        <v>0.02994713510988993</v>
      </c>
      <c r="N9" s="2"/>
      <c r="O9" s="2"/>
      <c r="P9" s="2"/>
      <c r="Q9" s="2"/>
    </row>
    <row r="10" spans="2:17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5" ht="12.75">
      <c r="A11" s="1" t="s">
        <v>48</v>
      </c>
      <c r="L11" s="5" t="s">
        <v>12</v>
      </c>
      <c r="M11" s="5" t="s">
        <v>44</v>
      </c>
      <c r="N11" s="6" t="s">
        <v>43</v>
      </c>
      <c r="O11" s="6" t="s">
        <v>46</v>
      </c>
    </row>
    <row r="12" spans="1:16" ht="12.75">
      <c r="A12" s="1" t="s">
        <v>20</v>
      </c>
      <c r="B12" s="2">
        <v>1.0126487129824464</v>
      </c>
      <c r="C12" s="2">
        <v>0.9953389722811656</v>
      </c>
      <c r="D12" s="2">
        <v>1.0086513576725786</v>
      </c>
      <c r="E12" s="2">
        <v>1.0122508789185507</v>
      </c>
      <c r="F12" s="2">
        <v>1.000212676913222</v>
      </c>
      <c r="G12" s="2">
        <v>1.0014252720875427</v>
      </c>
      <c r="H12" s="2">
        <v>0.9906233381800351</v>
      </c>
      <c r="I12" s="2">
        <v>0.9838373218551179</v>
      </c>
      <c r="J12" s="2">
        <v>1.0008585771653693</v>
      </c>
      <c r="L12" s="2">
        <f t="shared" si="0"/>
        <v>1.000649678672892</v>
      </c>
      <c r="M12" s="2">
        <f t="shared" si="1"/>
        <v>0.009713483800928699</v>
      </c>
      <c r="N12" s="2">
        <f>L12*3/2.91</f>
        <v>1.03159760687927</v>
      </c>
      <c r="O12" s="4">
        <v>1</v>
      </c>
      <c r="P12" s="2"/>
    </row>
    <row r="13" spans="1:16" ht="12.75">
      <c r="A13" s="1" t="s">
        <v>21</v>
      </c>
      <c r="B13" s="2">
        <v>0.7920969210634772</v>
      </c>
      <c r="C13" s="2">
        <v>0.8300374848514771</v>
      </c>
      <c r="D13" s="2">
        <v>0.8071753885610236</v>
      </c>
      <c r="E13" s="2">
        <v>0.8187031959606975</v>
      </c>
      <c r="F13" s="2">
        <v>0.7741025502789034</v>
      </c>
      <c r="G13" s="2">
        <v>0.7691444574376183</v>
      </c>
      <c r="H13" s="2">
        <v>0.7827302184466697</v>
      </c>
      <c r="I13" s="2">
        <v>0.8267898235654707</v>
      </c>
      <c r="J13" s="2">
        <v>0.791913417864501</v>
      </c>
      <c r="L13" s="2">
        <f t="shared" si="0"/>
        <v>0.7991881620033153</v>
      </c>
      <c r="M13" s="2">
        <f t="shared" si="1"/>
        <v>0.02253926680736744</v>
      </c>
      <c r="N13" s="2">
        <f>L13*3/2.91</f>
        <v>0.8239053216529024</v>
      </c>
      <c r="O13" s="4">
        <f>N13*1/0.87</f>
        <v>0.9470176110952901</v>
      </c>
      <c r="P13" s="2"/>
    </row>
    <row r="14" spans="1:16" ht="12.75">
      <c r="A14" s="1" t="s">
        <v>22</v>
      </c>
      <c r="B14" s="2">
        <v>0.06510540112931282</v>
      </c>
      <c r="C14" s="2">
        <v>0.038802865102572526</v>
      </c>
      <c r="D14" s="2">
        <v>0.010237727618627838</v>
      </c>
      <c r="E14" s="2">
        <v>0.00759418726044627</v>
      </c>
      <c r="F14" s="2">
        <v>0.07495593790195962</v>
      </c>
      <c r="G14" s="2">
        <v>0.05883800992553156</v>
      </c>
      <c r="H14" s="2">
        <v>0.07410286090960433</v>
      </c>
      <c r="I14" s="2">
        <v>0.05782331670802284</v>
      </c>
      <c r="J14" s="2">
        <v>0.04543589007737956</v>
      </c>
      <c r="L14" s="2">
        <f t="shared" si="0"/>
        <v>0.04809957740371748</v>
      </c>
      <c r="M14" s="2">
        <f t="shared" si="1"/>
        <v>0.025160058429877497</v>
      </c>
      <c r="N14" s="2">
        <f>L14*3/2.91</f>
        <v>0.04958719319970874</v>
      </c>
      <c r="O14" s="4">
        <v>0.05</v>
      </c>
      <c r="P14" s="2"/>
    </row>
    <row r="15" spans="1:16" ht="12.75">
      <c r="A15" s="1" t="s">
        <v>23</v>
      </c>
      <c r="B15" s="2">
        <v>1.0520595859299053</v>
      </c>
      <c r="C15" s="2">
        <v>1.054328271105914</v>
      </c>
      <c r="D15" s="2">
        <v>1.0695742104591082</v>
      </c>
      <c r="E15" s="2">
        <v>1.0645806951441223</v>
      </c>
      <c r="F15" s="2">
        <v>1.060291533962366</v>
      </c>
      <c r="G15" s="2">
        <v>1.068236904219723</v>
      </c>
      <c r="H15" s="2">
        <v>1.0610174329854765</v>
      </c>
      <c r="I15" s="2">
        <v>1.0526198151485553</v>
      </c>
      <c r="J15" s="2">
        <v>1.0647168459571</v>
      </c>
      <c r="L15" s="2">
        <f t="shared" si="0"/>
        <v>1.0608250327680302</v>
      </c>
      <c r="M15" s="2">
        <f t="shared" si="1"/>
        <v>0.006589986379311472</v>
      </c>
      <c r="N15" s="2">
        <f>L15*3/2.91</f>
        <v>1.093634054400031</v>
      </c>
      <c r="O15" s="4">
        <v>1</v>
      </c>
      <c r="P15" s="2"/>
    </row>
    <row r="16" spans="1:17" ht="12.75">
      <c r="A16" s="1" t="s">
        <v>19</v>
      </c>
      <c r="B16" s="2">
        <f>SUM(B12:B15)</f>
        <v>2.921910621105142</v>
      </c>
      <c r="C16" s="2">
        <f aca="true" t="shared" si="3" ref="C16:J16">SUM(C12:C15)</f>
        <v>2.918507593341129</v>
      </c>
      <c r="D16" s="2">
        <f t="shared" si="3"/>
        <v>2.895638684311338</v>
      </c>
      <c r="E16" s="2">
        <f t="shared" si="3"/>
        <v>2.9031289572838173</v>
      </c>
      <c r="F16" s="2">
        <f t="shared" si="3"/>
        <v>2.909562699056451</v>
      </c>
      <c r="G16" s="2">
        <f t="shared" si="3"/>
        <v>2.8976446436704153</v>
      </c>
      <c r="H16" s="2">
        <f t="shared" si="3"/>
        <v>2.9084738505217858</v>
      </c>
      <c r="I16" s="2">
        <f t="shared" si="3"/>
        <v>2.921070277277167</v>
      </c>
      <c r="J16" s="2">
        <f t="shared" si="3"/>
        <v>2.9029247310643496</v>
      </c>
      <c r="K16" s="2"/>
      <c r="L16" s="2">
        <f t="shared" si="0"/>
        <v>2.9087624508479553</v>
      </c>
      <c r="M16" s="2">
        <f t="shared" si="1"/>
        <v>0.009884979568874548</v>
      </c>
      <c r="N16" s="2">
        <f>L16*3/2.91</f>
        <v>2.9987241761319123</v>
      </c>
      <c r="O16" s="2"/>
      <c r="P16" s="2"/>
      <c r="Q16" s="2"/>
    </row>
    <row r="17" spans="2:17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20.25">
      <c r="B18" s="2"/>
      <c r="C18" s="2"/>
      <c r="D18" s="2" t="s">
        <v>54</v>
      </c>
      <c r="E18" s="2"/>
      <c r="F18" s="2"/>
      <c r="G18" s="2"/>
      <c r="H18" s="3" t="s">
        <v>41</v>
      </c>
      <c r="I18" s="2"/>
      <c r="J18" s="2"/>
      <c r="K18" s="3"/>
      <c r="L18" s="2"/>
      <c r="M18" s="2"/>
      <c r="N18" s="2"/>
      <c r="O18" s="2"/>
      <c r="P18" s="2"/>
      <c r="Q18" s="2"/>
    </row>
    <row r="19" spans="4:15" ht="20.25">
      <c r="D19" s="1" t="s">
        <v>55</v>
      </c>
      <c r="H19" s="3" t="s">
        <v>51</v>
      </c>
      <c r="K19" s="3"/>
      <c r="O19" s="1" t="s">
        <v>53</v>
      </c>
    </row>
    <row r="20" spans="8:11" ht="18.75">
      <c r="H20"/>
      <c r="K20" s="3"/>
    </row>
    <row r="21" spans="1:8" ht="12.75">
      <c r="A21" s="1" t="s">
        <v>24</v>
      </c>
      <c r="B21" s="1" t="s">
        <v>25</v>
      </c>
      <c r="C21" s="1" t="s">
        <v>26</v>
      </c>
      <c r="D21" s="1" t="s">
        <v>27</v>
      </c>
      <c r="E21" s="1" t="s">
        <v>28</v>
      </c>
      <c r="F21" s="1" t="s">
        <v>29</v>
      </c>
      <c r="G21" s="1" t="s">
        <v>30</v>
      </c>
      <c r="H21" s="1" t="s">
        <v>31</v>
      </c>
    </row>
    <row r="22" spans="1:8" ht="12.75">
      <c r="A22" s="1" t="s">
        <v>32</v>
      </c>
      <c r="B22" s="1" t="s">
        <v>23</v>
      </c>
      <c r="C22" s="1" t="s">
        <v>33</v>
      </c>
      <c r="D22" s="1">
        <v>20</v>
      </c>
      <c r="E22" s="1">
        <v>10</v>
      </c>
      <c r="F22" s="1">
        <v>600</v>
      </c>
      <c r="G22" s="1">
        <v>-600</v>
      </c>
      <c r="H22" s="1" t="s">
        <v>34</v>
      </c>
    </row>
    <row r="23" spans="1:8" ht="12.75">
      <c r="A23" s="1" t="s">
        <v>35</v>
      </c>
      <c r="B23" s="1" t="s">
        <v>20</v>
      </c>
      <c r="C23" s="1" t="s">
        <v>36</v>
      </c>
      <c r="D23" s="1">
        <v>20</v>
      </c>
      <c r="E23" s="1">
        <v>10</v>
      </c>
      <c r="F23" s="1">
        <v>600</v>
      </c>
      <c r="G23" s="1">
        <v>-600</v>
      </c>
      <c r="H23" s="1" t="s">
        <v>37</v>
      </c>
    </row>
    <row r="24" spans="1:8" ht="12.75">
      <c r="A24" s="1" t="s">
        <v>38</v>
      </c>
      <c r="B24" s="1" t="s">
        <v>21</v>
      </c>
      <c r="C24" s="1" t="s">
        <v>36</v>
      </c>
      <c r="D24" s="1">
        <v>20</v>
      </c>
      <c r="E24" s="1">
        <v>10</v>
      </c>
      <c r="F24" s="1">
        <v>500</v>
      </c>
      <c r="G24" s="1">
        <v>-500</v>
      </c>
      <c r="H24" s="1" t="s">
        <v>39</v>
      </c>
    </row>
    <row r="25" spans="1:8" ht="12.75">
      <c r="A25" s="1" t="s">
        <v>38</v>
      </c>
      <c r="B25" s="1" t="s">
        <v>22</v>
      </c>
      <c r="C25" s="1" t="s">
        <v>36</v>
      </c>
      <c r="D25" s="1">
        <v>20</v>
      </c>
      <c r="E25" s="1">
        <v>10</v>
      </c>
      <c r="F25" s="1">
        <v>500</v>
      </c>
      <c r="G25" s="1">
        <v>-500</v>
      </c>
      <c r="H25" s="1" t="s">
        <v>40</v>
      </c>
    </row>
    <row r="27" spans="12:13" ht="12.75">
      <c r="L27" s="2"/>
      <c r="M27" s="2"/>
    </row>
    <row r="28" spans="1:13" ht="12.75">
      <c r="A28" s="1" t="s">
        <v>49</v>
      </c>
      <c r="L28" s="2"/>
      <c r="M28" s="2"/>
    </row>
    <row r="29" ht="12.75">
      <c r="A29" s="1" t="s">
        <v>50</v>
      </c>
    </row>
  </sheetData>
  <printOptions/>
  <pageMargins left="0.78" right="0.68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cp:lastPrinted>2006-11-29T21:51:53Z</cp:lastPrinted>
  <dcterms:created xsi:type="dcterms:W3CDTF">2006-11-29T21:50:22Z</dcterms:created>
  <dcterms:modified xsi:type="dcterms:W3CDTF">2008-01-30T00:51:54Z</dcterms:modified>
  <cp:category/>
  <cp:version/>
  <cp:contentType/>
  <cp:contentStatus/>
</cp:coreProperties>
</file>