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45" windowHeight="108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<sst xmlns="http://schemas.openxmlformats.org/spreadsheetml/2006/main" count="104" uniqueCount="56">
  <si>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cobaltite60907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</si>
  <si>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</si>
  <si>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</si>
  <si>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</si>
  <si>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</si>
  <si>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</si>
  <si>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</si>
  <si>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</si>
  <si>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</si>
  <si>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</si>
  <si>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</si>
  <si>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</si>
  <si>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</si>
  <si>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</si>
  <si>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</si>
  <si>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</si>
  <si>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</si>
  <si>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</si>
  <si>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</si>
  <si>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</si>
  <si>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</si>
  <si>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</si>
  <si>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S</t>
  </si>
  <si>
    <t>Fe</t>
  </si>
  <si>
    <t>Co</t>
  </si>
  <si>
    <t>Ni</t>
  </si>
  <si>
    <t>Cu</t>
  </si>
  <si>
    <t>As</t>
  </si>
  <si>
    <t>Sb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</si>
  <si>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</si>
  <si>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</si>
  <si>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</si>
  <si>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</si>
  <si>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</si>
  <si>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</si>
  <si>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</si>
  <si>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</si>
  <si>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</si>
  <si>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</si>
  <si>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</si>
  <si>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</si>
  <si>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La</t>
  </si>
  <si>
    <t>stib2</t>
  </si>
  <si>
    <t>LIF</t>
  </si>
  <si>
    <t>co</t>
  </si>
  <si>
    <t>NiS</t>
  </si>
  <si>
    <t>as</t>
  </si>
  <si>
    <t>CoAsS</t>
  </si>
  <si>
    <t>Co As Ni Fe S</t>
  </si>
  <si>
    <t>WDS scan:</t>
  </si>
  <si>
    <t>Total</t>
  </si>
  <si>
    <t>S+As</t>
  </si>
  <si>
    <t>Atoms normalized to S+As=2</t>
  </si>
  <si>
    <t>ideal</t>
  </si>
  <si>
    <t>measured</t>
  </si>
  <si>
    <r>
      <t>(Co</t>
    </r>
    <r>
      <rPr>
        <vertAlign val="subscript"/>
        <sz val="14"/>
        <rFont val="Times New Roman"/>
        <family val="1"/>
      </rPr>
      <t>0.55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</si>
</sst>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0">
      <selection activeCell="F46" sqref="F46"/>
    </sheetView>
  </sheetViews>
  <sheetFormatPr defaultColWidth="9.00390625" defaultRowHeight="13.5"/>
  <cols>
    <col min="1" max="16" width="5.25390625" style="1" customWidth="1"/>
    <col min="17" max="17" width="2.75390625" style="1" customWidth="1"/>
    <col min="18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R2" s="3" t="s">
        <v>49</v>
      </c>
      <c r="S2" s="3"/>
      <c r="T2" s="4" t="s">
        <v>48</v>
      </c>
      <c r="U2" s="3"/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1" ht="12.75">
      <c r="A4" s="1" t="s">
        <v>27</v>
      </c>
      <c r="B4" s="2">
        <v>41.42</v>
      </c>
      <c r="C4" s="2">
        <v>41.52</v>
      </c>
      <c r="D4" s="2">
        <v>41.15</v>
      </c>
      <c r="E4" s="2">
        <v>42.42</v>
      </c>
      <c r="F4" s="2">
        <v>41.65</v>
      </c>
      <c r="G4" s="2">
        <v>41.59</v>
      </c>
      <c r="H4" s="2">
        <v>42.81</v>
      </c>
      <c r="I4" s="2">
        <v>42.19</v>
      </c>
      <c r="J4" s="2">
        <v>42.08</v>
      </c>
      <c r="K4" s="2">
        <v>42.17</v>
      </c>
      <c r="L4" s="2">
        <v>42.13</v>
      </c>
      <c r="M4" s="2">
        <v>40.78</v>
      </c>
      <c r="N4" s="2">
        <v>42.27</v>
      </c>
      <c r="O4" s="2">
        <v>41.56</v>
      </c>
      <c r="P4" s="2">
        <v>41.59</v>
      </c>
      <c r="Q4" s="2"/>
      <c r="R4" s="2">
        <v>41.82</v>
      </c>
      <c r="S4" s="2">
        <v>0.51</v>
      </c>
      <c r="T4" s="2"/>
      <c r="U4" s="2"/>
    </row>
    <row r="5" spans="1:21" ht="12.75">
      <c r="A5" s="1" t="s">
        <v>22</v>
      </c>
      <c r="B5" s="2">
        <v>20.47</v>
      </c>
      <c r="C5" s="2">
        <v>20.33</v>
      </c>
      <c r="D5" s="2">
        <v>20.2</v>
      </c>
      <c r="E5" s="2">
        <v>20.35</v>
      </c>
      <c r="F5" s="2">
        <v>20.03</v>
      </c>
      <c r="G5" s="2">
        <v>20.43</v>
      </c>
      <c r="H5" s="2">
        <v>20.13</v>
      </c>
      <c r="I5" s="2">
        <v>20.18</v>
      </c>
      <c r="J5" s="2">
        <v>20.14</v>
      </c>
      <c r="K5" s="2">
        <v>20.28</v>
      </c>
      <c r="L5" s="2">
        <v>20.15</v>
      </c>
      <c r="M5" s="2">
        <v>20.12</v>
      </c>
      <c r="N5" s="2">
        <v>20.18</v>
      </c>
      <c r="O5" s="2">
        <v>20.35</v>
      </c>
      <c r="P5" s="2">
        <v>19.96</v>
      </c>
      <c r="Q5" s="2"/>
      <c r="R5" s="2">
        <v>20.22</v>
      </c>
      <c r="S5" s="2">
        <v>0.14</v>
      </c>
      <c r="T5" s="2"/>
      <c r="U5" s="2"/>
    </row>
    <row r="6" spans="1:21" ht="12.75">
      <c r="A6" s="1" t="s">
        <v>24</v>
      </c>
      <c r="B6" s="2">
        <v>20.71</v>
      </c>
      <c r="C6" s="2">
        <v>22.61</v>
      </c>
      <c r="D6" s="2">
        <v>20.47</v>
      </c>
      <c r="E6" s="2">
        <v>20.32</v>
      </c>
      <c r="F6" s="2">
        <v>19.92</v>
      </c>
      <c r="G6" s="2">
        <v>20.37</v>
      </c>
      <c r="H6" s="2">
        <v>19.38</v>
      </c>
      <c r="I6" s="2">
        <v>19.62</v>
      </c>
      <c r="J6" s="2">
        <v>20.05</v>
      </c>
      <c r="K6" s="2">
        <v>20.19</v>
      </c>
      <c r="L6" s="2">
        <v>18.91</v>
      </c>
      <c r="M6" s="2">
        <v>21.21</v>
      </c>
      <c r="N6" s="2">
        <v>20.22</v>
      </c>
      <c r="O6" s="2">
        <v>18.53</v>
      </c>
      <c r="P6" s="2">
        <v>18.55</v>
      </c>
      <c r="Q6" s="2"/>
      <c r="R6" s="2">
        <v>20.07</v>
      </c>
      <c r="S6" s="2">
        <v>1.01</v>
      </c>
      <c r="T6" s="2"/>
      <c r="U6" s="2"/>
    </row>
    <row r="7" spans="1:21" ht="12.75">
      <c r="A7" s="1" t="s">
        <v>23</v>
      </c>
      <c r="B7" s="2">
        <v>8.27</v>
      </c>
      <c r="C7" s="2">
        <v>7.75</v>
      </c>
      <c r="D7" s="2">
        <v>8.34</v>
      </c>
      <c r="E7" s="2">
        <v>8.5</v>
      </c>
      <c r="F7" s="2">
        <v>8.61</v>
      </c>
      <c r="G7" s="2">
        <v>8.31</v>
      </c>
      <c r="H7" s="2">
        <v>8.86</v>
      </c>
      <c r="I7" s="2">
        <v>8.64</v>
      </c>
      <c r="J7" s="2">
        <v>8.57</v>
      </c>
      <c r="K7" s="2">
        <v>8.33</v>
      </c>
      <c r="L7" s="2">
        <v>8.64</v>
      </c>
      <c r="M7" s="2">
        <v>8.35</v>
      </c>
      <c r="N7" s="2">
        <v>8.47</v>
      </c>
      <c r="O7" s="2">
        <v>8.95</v>
      </c>
      <c r="P7" s="2">
        <v>8.85</v>
      </c>
      <c r="Q7" s="2"/>
      <c r="R7" s="2">
        <v>8.5</v>
      </c>
      <c r="S7" s="2">
        <v>0.29</v>
      </c>
      <c r="T7" s="2"/>
      <c r="U7" s="2"/>
    </row>
    <row r="8" spans="1:21" ht="12.75">
      <c r="A8" s="1" t="s">
        <v>25</v>
      </c>
      <c r="B8" s="2">
        <v>7.58</v>
      </c>
      <c r="C8" s="2">
        <v>6.43</v>
      </c>
      <c r="D8" s="2">
        <v>7.54</v>
      </c>
      <c r="E8" s="2">
        <v>7.94</v>
      </c>
      <c r="F8" s="2">
        <v>7.96</v>
      </c>
      <c r="G8" s="2">
        <v>7.66</v>
      </c>
      <c r="H8" s="2">
        <v>8.26</v>
      </c>
      <c r="I8" s="2">
        <v>8.09</v>
      </c>
      <c r="J8" s="2">
        <v>7.98</v>
      </c>
      <c r="K8" s="2">
        <v>7.72</v>
      </c>
      <c r="L8" s="2">
        <v>8.42</v>
      </c>
      <c r="M8" s="2">
        <v>7.53</v>
      </c>
      <c r="N8" s="2">
        <v>7.94</v>
      </c>
      <c r="O8" s="2">
        <v>8.65</v>
      </c>
      <c r="P8" s="2">
        <v>8.67</v>
      </c>
      <c r="Q8" s="2"/>
      <c r="R8" s="2">
        <v>7.89</v>
      </c>
      <c r="S8" s="2">
        <v>0.53</v>
      </c>
      <c r="T8" s="2"/>
      <c r="U8" s="2"/>
    </row>
    <row r="9" spans="1:21" ht="12.75">
      <c r="A9" s="1" t="s">
        <v>28</v>
      </c>
      <c r="B9" s="2">
        <v>0.01</v>
      </c>
      <c r="C9" s="2">
        <v>0</v>
      </c>
      <c r="D9" s="2">
        <v>0</v>
      </c>
      <c r="E9" s="2">
        <v>0</v>
      </c>
      <c r="F9" s="2">
        <v>0.03</v>
      </c>
      <c r="G9" s="2">
        <v>0</v>
      </c>
      <c r="H9" s="2">
        <v>0</v>
      </c>
      <c r="I9" s="2">
        <v>0.02</v>
      </c>
      <c r="J9" s="2">
        <v>0.05</v>
      </c>
      <c r="K9" s="2">
        <v>0.04</v>
      </c>
      <c r="L9" s="2">
        <v>0</v>
      </c>
      <c r="M9" s="2">
        <v>0.02</v>
      </c>
      <c r="N9" s="2">
        <v>0</v>
      </c>
      <c r="O9" s="2">
        <v>0</v>
      </c>
      <c r="P9" s="2">
        <v>0</v>
      </c>
      <c r="Q9" s="2"/>
      <c r="R9" s="2">
        <v>0.01</v>
      </c>
      <c r="S9" s="2">
        <v>0.02</v>
      </c>
      <c r="T9" s="2"/>
      <c r="U9" s="2"/>
    </row>
    <row r="10" spans="1:21" ht="12.75">
      <c r="A10" s="1" t="s">
        <v>26</v>
      </c>
      <c r="B10" s="2">
        <v>0</v>
      </c>
      <c r="C10" s="2">
        <v>0</v>
      </c>
      <c r="D10" s="2">
        <v>0</v>
      </c>
      <c r="E10" s="2">
        <v>0.01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0.05</v>
      </c>
      <c r="N10" s="2">
        <v>0.07</v>
      </c>
      <c r="O10" s="2">
        <v>0.03</v>
      </c>
      <c r="P10" s="2">
        <v>0.06</v>
      </c>
      <c r="Q10" s="2"/>
      <c r="R10" s="2">
        <v>0.01</v>
      </c>
      <c r="S10" s="2">
        <v>0.02</v>
      </c>
      <c r="T10" s="2"/>
      <c r="U10" s="2"/>
    </row>
    <row r="11" spans="1:21" ht="12.75">
      <c r="A11" s="1" t="s">
        <v>29</v>
      </c>
      <c r="B11" s="2">
        <v>98.46</v>
      </c>
      <c r="C11" s="2">
        <v>98.64</v>
      </c>
      <c r="D11" s="2">
        <v>97.69</v>
      </c>
      <c r="E11" s="2">
        <v>99.55</v>
      </c>
      <c r="F11" s="2">
        <v>98.2</v>
      </c>
      <c r="G11" s="2">
        <v>98.36</v>
      </c>
      <c r="H11" s="2">
        <v>99.43</v>
      </c>
      <c r="I11" s="2">
        <v>98.74</v>
      </c>
      <c r="J11" s="2">
        <v>98.87</v>
      </c>
      <c r="K11" s="2">
        <v>98.73</v>
      </c>
      <c r="L11" s="2">
        <v>98.25</v>
      </c>
      <c r="M11" s="2">
        <v>98.06</v>
      </c>
      <c r="N11" s="2">
        <v>99.16</v>
      </c>
      <c r="O11" s="2">
        <v>98.08</v>
      </c>
      <c r="P11" s="2">
        <v>97.68</v>
      </c>
      <c r="Q11" s="2"/>
      <c r="R11" s="2">
        <v>98.53</v>
      </c>
      <c r="S11" s="2">
        <v>0.55</v>
      </c>
      <c r="T11" s="2"/>
      <c r="U11" s="2"/>
    </row>
    <row r="12" spans="2:21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4" spans="1:8" ht="12.75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35</v>
      </c>
      <c r="G14" s="1" t="s">
        <v>36</v>
      </c>
      <c r="H14" s="1" t="s">
        <v>37</v>
      </c>
    </row>
    <row r="15" spans="1:8" ht="12.75">
      <c r="A15" s="1" t="s">
        <v>38</v>
      </c>
      <c r="B15" s="1" t="s">
        <v>22</v>
      </c>
      <c r="C15" s="1" t="s">
        <v>39</v>
      </c>
      <c r="D15" s="1">
        <v>20</v>
      </c>
      <c r="E15" s="1">
        <v>10</v>
      </c>
      <c r="F15" s="1">
        <v>250</v>
      </c>
      <c r="G15" s="1">
        <v>-250</v>
      </c>
      <c r="H15" s="1" t="s">
        <v>40</v>
      </c>
    </row>
    <row r="16" spans="1:8" ht="12.75">
      <c r="A16" s="1" t="s">
        <v>38</v>
      </c>
      <c r="B16" s="1" t="s">
        <v>28</v>
      </c>
      <c r="C16" s="1" t="s">
        <v>41</v>
      </c>
      <c r="D16" s="1">
        <v>20</v>
      </c>
      <c r="E16" s="1">
        <v>10</v>
      </c>
      <c r="F16" s="1">
        <v>250</v>
      </c>
      <c r="G16" s="1">
        <v>-300</v>
      </c>
      <c r="H16" s="1" t="s">
        <v>42</v>
      </c>
    </row>
    <row r="17" spans="1:8" ht="12.75">
      <c r="A17" s="1" t="s">
        <v>43</v>
      </c>
      <c r="B17" s="1" t="s">
        <v>23</v>
      </c>
      <c r="C17" s="1" t="s">
        <v>39</v>
      </c>
      <c r="D17" s="1">
        <v>20</v>
      </c>
      <c r="E17" s="1">
        <v>10</v>
      </c>
      <c r="F17" s="1">
        <v>500</v>
      </c>
      <c r="G17" s="1">
        <v>-500</v>
      </c>
      <c r="H17" s="1" t="s">
        <v>40</v>
      </c>
    </row>
    <row r="18" spans="1:8" ht="12.75">
      <c r="A18" s="1" t="s">
        <v>43</v>
      </c>
      <c r="B18" s="1" t="s">
        <v>24</v>
      </c>
      <c r="C18" s="1" t="s">
        <v>39</v>
      </c>
      <c r="D18" s="1">
        <v>20</v>
      </c>
      <c r="E18" s="1">
        <v>10</v>
      </c>
      <c r="F18" s="1">
        <v>500</v>
      </c>
      <c r="G18" s="1">
        <v>-250</v>
      </c>
      <c r="H18" s="1" t="s">
        <v>44</v>
      </c>
    </row>
    <row r="19" spans="1:8" ht="12.75">
      <c r="A19" s="1" t="s">
        <v>43</v>
      </c>
      <c r="B19" s="1" t="s">
        <v>25</v>
      </c>
      <c r="C19" s="1" t="s">
        <v>39</v>
      </c>
      <c r="D19" s="1">
        <v>20</v>
      </c>
      <c r="E19" s="1">
        <v>10</v>
      </c>
      <c r="F19" s="1">
        <v>300</v>
      </c>
      <c r="G19" s="1">
        <v>-250</v>
      </c>
      <c r="H19" s="1" t="s">
        <v>45</v>
      </c>
    </row>
    <row r="20" spans="1:8" ht="12.75">
      <c r="A20" s="1" t="s">
        <v>43</v>
      </c>
      <c r="B20" s="1" t="s">
        <v>26</v>
      </c>
      <c r="C20" s="1" t="s">
        <v>39</v>
      </c>
      <c r="D20" s="1">
        <v>20</v>
      </c>
      <c r="E20" s="1">
        <v>10</v>
      </c>
      <c r="F20" s="1">
        <v>500</v>
      </c>
      <c r="G20" s="1">
        <v>-500</v>
      </c>
      <c r="H20" s="1" t="s">
        <v>40</v>
      </c>
    </row>
    <row r="21" spans="1:8" ht="12.75">
      <c r="A21" s="1" t="s">
        <v>43</v>
      </c>
      <c r="B21" s="1" t="s">
        <v>27</v>
      </c>
      <c r="C21" s="1" t="s">
        <v>39</v>
      </c>
      <c r="D21" s="1">
        <v>20</v>
      </c>
      <c r="E21" s="1">
        <v>10</v>
      </c>
      <c r="F21" s="1">
        <v>500</v>
      </c>
      <c r="G21" s="1">
        <v>-500</v>
      </c>
      <c r="H21" s="1" t="s">
        <v>46</v>
      </c>
    </row>
    <row r="23" spans="1:16" ht="12.75">
      <c r="A23" s="1" t="s">
        <v>27</v>
      </c>
      <c r="B23" s="1">
        <v>74.921</v>
      </c>
      <c r="C23" s="1">
        <v>74.921</v>
      </c>
      <c r="D23" s="1">
        <v>74.921</v>
      </c>
      <c r="E23" s="1">
        <v>74.921</v>
      </c>
      <c r="F23" s="1">
        <v>74.921</v>
      </c>
      <c r="G23" s="1">
        <v>74.921</v>
      </c>
      <c r="H23" s="1">
        <v>74.921</v>
      </c>
      <c r="I23" s="1">
        <v>74.921</v>
      </c>
      <c r="J23" s="1">
        <v>74.921</v>
      </c>
      <c r="K23" s="1">
        <v>74.921</v>
      </c>
      <c r="L23" s="1">
        <v>74.921</v>
      </c>
      <c r="M23" s="1">
        <v>74.921</v>
      </c>
      <c r="N23" s="1">
        <v>74.921</v>
      </c>
      <c r="O23" s="1">
        <v>74.921</v>
      </c>
      <c r="P23" s="1">
        <v>74.921</v>
      </c>
    </row>
    <row r="24" spans="1:16" ht="12.75">
      <c r="A24" s="1" t="s">
        <v>22</v>
      </c>
      <c r="B24" s="1">
        <v>32.065</v>
      </c>
      <c r="C24" s="1">
        <v>32.065</v>
      </c>
      <c r="D24" s="1">
        <v>32.065</v>
      </c>
      <c r="E24" s="1">
        <v>32.065</v>
      </c>
      <c r="F24" s="1">
        <v>32.065</v>
      </c>
      <c r="G24" s="1">
        <v>32.065</v>
      </c>
      <c r="H24" s="1">
        <v>32.065</v>
      </c>
      <c r="I24" s="1">
        <v>32.065</v>
      </c>
      <c r="J24" s="1">
        <v>32.065</v>
      </c>
      <c r="K24" s="1">
        <v>32.065</v>
      </c>
      <c r="L24" s="1">
        <v>32.065</v>
      </c>
      <c r="M24" s="1">
        <v>32.065</v>
      </c>
      <c r="N24" s="1">
        <v>32.065</v>
      </c>
      <c r="O24" s="1">
        <v>32.065</v>
      </c>
      <c r="P24" s="1">
        <v>32.065</v>
      </c>
    </row>
    <row r="25" spans="1:16" ht="12.75">
      <c r="A25" s="1" t="s">
        <v>24</v>
      </c>
      <c r="B25" s="1">
        <v>58.933</v>
      </c>
      <c r="C25" s="1">
        <v>58.933</v>
      </c>
      <c r="D25" s="1">
        <v>58.933</v>
      </c>
      <c r="E25" s="1">
        <v>58.933</v>
      </c>
      <c r="F25" s="1">
        <v>58.933</v>
      </c>
      <c r="G25" s="1">
        <v>58.933</v>
      </c>
      <c r="H25" s="1">
        <v>58.933</v>
      </c>
      <c r="I25" s="1">
        <v>58.933</v>
      </c>
      <c r="J25" s="1">
        <v>58.933</v>
      </c>
      <c r="K25" s="1">
        <v>58.933</v>
      </c>
      <c r="L25" s="1">
        <v>58.933</v>
      </c>
      <c r="M25" s="1">
        <v>58.933</v>
      </c>
      <c r="N25" s="1">
        <v>58.933</v>
      </c>
      <c r="O25" s="1">
        <v>58.933</v>
      </c>
      <c r="P25" s="1">
        <v>58.933</v>
      </c>
    </row>
    <row r="26" spans="1:16" ht="12.75">
      <c r="A26" s="1" t="s">
        <v>23</v>
      </c>
      <c r="B26" s="1">
        <v>55.845</v>
      </c>
      <c r="C26" s="1">
        <v>55.845</v>
      </c>
      <c r="D26" s="1">
        <v>55.845</v>
      </c>
      <c r="E26" s="1">
        <v>55.845</v>
      </c>
      <c r="F26" s="1">
        <v>55.845</v>
      </c>
      <c r="G26" s="1">
        <v>55.845</v>
      </c>
      <c r="H26" s="1">
        <v>55.845</v>
      </c>
      <c r="I26" s="1">
        <v>55.845</v>
      </c>
      <c r="J26" s="1">
        <v>55.845</v>
      </c>
      <c r="K26" s="1">
        <v>55.845</v>
      </c>
      <c r="L26" s="1">
        <v>55.845</v>
      </c>
      <c r="M26" s="1">
        <v>55.845</v>
      </c>
      <c r="N26" s="1">
        <v>55.845</v>
      </c>
      <c r="O26" s="1">
        <v>55.845</v>
      </c>
      <c r="P26" s="1">
        <v>55.845</v>
      </c>
    </row>
    <row r="27" spans="1:16" ht="12.75">
      <c r="A27" s="1" t="s">
        <v>25</v>
      </c>
      <c r="B27" s="1">
        <v>58.693</v>
      </c>
      <c r="C27" s="1">
        <v>58.693</v>
      </c>
      <c r="D27" s="1">
        <v>58.693</v>
      </c>
      <c r="E27" s="1">
        <v>58.693</v>
      </c>
      <c r="F27" s="1">
        <v>58.693</v>
      </c>
      <c r="G27" s="1">
        <v>58.693</v>
      </c>
      <c r="H27" s="1">
        <v>58.693</v>
      </c>
      <c r="I27" s="1">
        <v>58.693</v>
      </c>
      <c r="J27" s="1">
        <v>58.693</v>
      </c>
      <c r="K27" s="1">
        <v>58.693</v>
      </c>
      <c r="L27" s="1">
        <v>58.693</v>
      </c>
      <c r="M27" s="1">
        <v>58.693</v>
      </c>
      <c r="N27" s="1">
        <v>58.693</v>
      </c>
      <c r="O27" s="1">
        <v>58.693</v>
      </c>
      <c r="P27" s="1">
        <v>58.693</v>
      </c>
    </row>
    <row r="29" spans="1:16" ht="12.75">
      <c r="A29" s="1" t="s">
        <v>27</v>
      </c>
      <c r="B29" s="1">
        <f>B4/B23</f>
        <v>0.5528490009476649</v>
      </c>
      <c r="C29" s="1">
        <f>C4/C23</f>
        <v>0.5541837402063506</v>
      </c>
      <c r="D29" s="1">
        <f>D4/D23</f>
        <v>0.5492452049492131</v>
      </c>
      <c r="E29" s="1">
        <f>E4/E23</f>
        <v>0.566196393534523</v>
      </c>
      <c r="F29" s="1">
        <f>F4/F23</f>
        <v>0.5559189012426422</v>
      </c>
      <c r="G29" s="1">
        <f>G4/G23</f>
        <v>0.5551180576874307</v>
      </c>
      <c r="H29" s="1">
        <f>H4/H23</f>
        <v>0.5714018766433977</v>
      </c>
      <c r="I29" s="1">
        <f>I4/I23</f>
        <v>0.5631264932395456</v>
      </c>
      <c r="J29" s="1">
        <f>J4/J23</f>
        <v>0.5616582800549912</v>
      </c>
      <c r="K29" s="1">
        <f>K4/K23</f>
        <v>0.5628595453878085</v>
      </c>
      <c r="L29" s="1">
        <f>L4/L23</f>
        <v>0.5623256496843342</v>
      </c>
      <c r="M29" s="1">
        <f>M4/M23</f>
        <v>0.5443066696920756</v>
      </c>
      <c r="N29" s="1">
        <f>N4/N23</f>
        <v>0.5641942846464943</v>
      </c>
      <c r="O29" s="1">
        <f>O4/O23</f>
        <v>0.554717635909825</v>
      </c>
      <c r="P29" s="1">
        <f>P4/P23</f>
        <v>0.5551180576874307</v>
      </c>
    </row>
    <row r="30" spans="1:16" ht="12.75">
      <c r="A30" s="1" t="s">
        <v>22</v>
      </c>
      <c r="B30" s="1">
        <f>B5/B24</f>
        <v>0.6383907687509746</v>
      </c>
      <c r="C30" s="1">
        <f>C5/C24</f>
        <v>0.6340246374551691</v>
      </c>
      <c r="D30" s="1">
        <f>D5/D24</f>
        <v>0.6299703726804927</v>
      </c>
      <c r="E30" s="1">
        <f>E5/E24</f>
        <v>0.6346483704974272</v>
      </c>
      <c r="F30" s="1">
        <f>F5/F24</f>
        <v>0.6246686418213006</v>
      </c>
      <c r="G30" s="1">
        <f>G5/G24</f>
        <v>0.6371433026664588</v>
      </c>
      <c r="H30" s="1">
        <f>H5/H24</f>
        <v>0.6277873070325901</v>
      </c>
      <c r="I30" s="1">
        <f>I5/I24</f>
        <v>0.6293466396382349</v>
      </c>
      <c r="J30" s="1">
        <f>J5/J24</f>
        <v>0.628099173553719</v>
      </c>
      <c r="K30" s="1">
        <f>K5/K24</f>
        <v>0.6324653048495245</v>
      </c>
      <c r="L30" s="1">
        <f>L5/L24</f>
        <v>0.6284110400748479</v>
      </c>
      <c r="M30" s="1">
        <f>M5/M24</f>
        <v>0.6274754405114612</v>
      </c>
      <c r="N30" s="1">
        <f>N5/N24</f>
        <v>0.6293466396382349</v>
      </c>
      <c r="O30" s="1">
        <f>O5/O24</f>
        <v>0.6346483704974272</v>
      </c>
      <c r="P30" s="1">
        <f>P5/P24</f>
        <v>0.6224855761733978</v>
      </c>
    </row>
    <row r="31" spans="1:16" ht="12.75">
      <c r="A31" s="1" t="s">
        <v>24</v>
      </c>
      <c r="B31" s="1">
        <f>B6/B25</f>
        <v>0.3514160147964638</v>
      </c>
      <c r="C31" s="1">
        <f>C6/C25</f>
        <v>0.3836560161539375</v>
      </c>
      <c r="D31" s="1">
        <f>D6/D25</f>
        <v>0.34734359357236183</v>
      </c>
      <c r="E31" s="1">
        <f>E6/E25</f>
        <v>0.3447983303072981</v>
      </c>
      <c r="F31" s="1">
        <f>F6/F25</f>
        <v>0.33801096160046157</v>
      </c>
      <c r="G31" s="1">
        <f>G6/G25</f>
        <v>0.3456467513956527</v>
      </c>
      <c r="H31" s="1">
        <f>H6/H25</f>
        <v>0.32884801384623213</v>
      </c>
      <c r="I31" s="1">
        <f>I6/I25</f>
        <v>0.33292043507033414</v>
      </c>
      <c r="J31" s="1">
        <f>J6/J25</f>
        <v>0.34021685643018346</v>
      </c>
      <c r="K31" s="1">
        <f>K6/K25</f>
        <v>0.34259243547757623</v>
      </c>
      <c r="L31" s="1">
        <f>L6/L25</f>
        <v>0.32087285561569917</v>
      </c>
      <c r="M31" s="1">
        <f>M6/M25</f>
        <v>0.3599002256800095</v>
      </c>
      <c r="N31" s="1">
        <f>N6/N25</f>
        <v>0.34310148813058894</v>
      </c>
      <c r="O31" s="1">
        <f>O6/O25</f>
        <v>0.31442485534420445</v>
      </c>
      <c r="P31" s="1">
        <f>P6/P25</f>
        <v>0.31476422377954627</v>
      </c>
    </row>
    <row r="32" spans="1:16" ht="12.75">
      <c r="A32" s="1" t="s">
        <v>23</v>
      </c>
      <c r="B32" s="1">
        <f>B7/B26</f>
        <v>0.1480884591279434</v>
      </c>
      <c r="C32" s="1">
        <f>C7/C26</f>
        <v>0.13877697197600503</v>
      </c>
      <c r="D32" s="1">
        <f>D7/D26</f>
        <v>0.14934192855224282</v>
      </c>
      <c r="E32" s="1">
        <f>E7/E26</f>
        <v>0.15220700152207</v>
      </c>
      <c r="F32" s="1">
        <f>F7/F26</f>
        <v>0.1541767391888262</v>
      </c>
      <c r="G32" s="1">
        <f>G7/G26</f>
        <v>0.14880472737040024</v>
      </c>
      <c r="H32" s="1">
        <f>H7/H26</f>
        <v>0.1586534157041812</v>
      </c>
      <c r="I32" s="1">
        <f>I7/I26</f>
        <v>0.15471394037066882</v>
      </c>
      <c r="J32" s="1">
        <f>J7/J26</f>
        <v>0.15346047094636941</v>
      </c>
      <c r="K32" s="1">
        <f>K7/K26</f>
        <v>0.1491628614916286</v>
      </c>
      <c r="L32" s="1">
        <f>L7/L26</f>
        <v>0.15471394037066882</v>
      </c>
      <c r="M32" s="1">
        <f>M7/M26</f>
        <v>0.149520995612857</v>
      </c>
      <c r="N32" s="1">
        <f>N7/N26</f>
        <v>0.15166980034022742</v>
      </c>
      <c r="O32" s="1">
        <f>O7/O26</f>
        <v>0.160265019249709</v>
      </c>
      <c r="P32" s="1">
        <f>P7/P26</f>
        <v>0.15847434864356702</v>
      </c>
    </row>
    <row r="33" spans="1:16" ht="12.75">
      <c r="A33" s="1" t="s">
        <v>25</v>
      </c>
      <c r="B33" s="1">
        <f>B8/B27</f>
        <v>0.12914657625270476</v>
      </c>
      <c r="C33" s="1">
        <f>C8/C27</f>
        <v>0.10955309832518358</v>
      </c>
      <c r="D33" s="1">
        <f>D8/D27</f>
        <v>0.1284650639769649</v>
      </c>
      <c r="E33" s="1">
        <f>E8/E27</f>
        <v>0.13528018673436357</v>
      </c>
      <c r="F33" s="1">
        <f>F8/F27</f>
        <v>0.1356209428722335</v>
      </c>
      <c r="G33" s="1">
        <f>G8/G27</f>
        <v>0.1305096008041845</v>
      </c>
      <c r="H33" s="1">
        <f>H8/H27</f>
        <v>0.14073228494028248</v>
      </c>
      <c r="I33" s="1">
        <f>I8/I27</f>
        <v>0.13783585776838805</v>
      </c>
      <c r="J33" s="1">
        <f>J8/J27</f>
        <v>0.13596169901010344</v>
      </c>
      <c r="K33" s="1">
        <f>K8/K27</f>
        <v>0.13153186921779428</v>
      </c>
      <c r="L33" s="1">
        <f>L8/L27</f>
        <v>0.14345833404324196</v>
      </c>
      <c r="M33" s="1">
        <f>M8/M27</f>
        <v>0.12829468590802992</v>
      </c>
      <c r="N33" s="1">
        <f>N8/N27</f>
        <v>0.13528018673436357</v>
      </c>
      <c r="O33" s="1">
        <f>O8/O27</f>
        <v>0.1473770296287462</v>
      </c>
      <c r="P33" s="1">
        <f>P8/P27</f>
        <v>0.14771778576661612</v>
      </c>
    </row>
    <row r="34" spans="1:16" ht="12.75">
      <c r="A34" s="1" t="s">
        <v>50</v>
      </c>
      <c r="B34" s="1">
        <f>SUM(B29:B33)</f>
        <v>1.8198908198757513</v>
      </c>
      <c r="C34" s="1">
        <f aca="true" t="shared" si="0" ref="C34:P34">SUM(C29:C33)</f>
        <v>1.8201944641166459</v>
      </c>
      <c r="D34" s="1">
        <f t="shared" si="0"/>
        <v>1.8043661637312756</v>
      </c>
      <c r="E34" s="1">
        <f t="shared" si="0"/>
        <v>1.833130282595682</v>
      </c>
      <c r="F34" s="1">
        <f t="shared" si="0"/>
        <v>1.808396186725464</v>
      </c>
      <c r="G34" s="1">
        <f t="shared" si="0"/>
        <v>1.817222439924127</v>
      </c>
      <c r="H34" s="1">
        <f t="shared" si="0"/>
        <v>1.8274228981666838</v>
      </c>
      <c r="I34" s="1">
        <f t="shared" si="0"/>
        <v>1.8179433660871713</v>
      </c>
      <c r="J34" s="1">
        <f t="shared" si="0"/>
        <v>1.8193964799953666</v>
      </c>
      <c r="K34" s="1">
        <f t="shared" si="0"/>
        <v>1.8186120164243318</v>
      </c>
      <c r="L34" s="1">
        <f t="shared" si="0"/>
        <v>1.809781819788792</v>
      </c>
      <c r="M34" s="1">
        <f t="shared" si="0"/>
        <v>1.809498017404433</v>
      </c>
      <c r="N34" s="1">
        <f t="shared" si="0"/>
        <v>1.8235923994899093</v>
      </c>
      <c r="O34" s="1">
        <f t="shared" si="0"/>
        <v>1.8114329106299119</v>
      </c>
      <c r="P34" s="1">
        <f t="shared" si="0"/>
        <v>1.798559992050558</v>
      </c>
    </row>
    <row r="36" spans="1:16" ht="12.75">
      <c r="A36" s="1" t="s">
        <v>51</v>
      </c>
      <c r="B36" s="1">
        <f>B29+B30</f>
        <v>1.1912397696986394</v>
      </c>
      <c r="C36" s="1">
        <f aca="true" t="shared" si="1" ref="C36:P36">C29+C30</f>
        <v>1.1882083776615198</v>
      </c>
      <c r="D36" s="1">
        <f t="shared" si="1"/>
        <v>1.179215577629706</v>
      </c>
      <c r="E36" s="1">
        <f t="shared" si="1"/>
        <v>1.2008447640319502</v>
      </c>
      <c r="F36" s="1">
        <f t="shared" si="1"/>
        <v>1.1805875430639428</v>
      </c>
      <c r="G36" s="1">
        <f t="shared" si="1"/>
        <v>1.1922613603538896</v>
      </c>
      <c r="H36" s="1">
        <f t="shared" si="1"/>
        <v>1.1991891836759878</v>
      </c>
      <c r="I36" s="1">
        <f t="shared" si="1"/>
        <v>1.1924731328777805</v>
      </c>
      <c r="J36" s="1">
        <f t="shared" si="1"/>
        <v>1.1897574536087103</v>
      </c>
      <c r="K36" s="1">
        <f t="shared" si="1"/>
        <v>1.1953248502373328</v>
      </c>
      <c r="L36" s="1">
        <f t="shared" si="1"/>
        <v>1.190736689759182</v>
      </c>
      <c r="M36" s="1">
        <f t="shared" si="1"/>
        <v>1.1717821102035368</v>
      </c>
      <c r="N36" s="1">
        <f t="shared" si="1"/>
        <v>1.1935409242847292</v>
      </c>
      <c r="O36" s="1">
        <f t="shared" si="1"/>
        <v>1.1893660064072522</v>
      </c>
      <c r="P36" s="1">
        <f t="shared" si="1"/>
        <v>1.1776036338608287</v>
      </c>
    </row>
    <row r="38" ht="12.75">
      <c r="A38" s="6" t="s">
        <v>52</v>
      </c>
    </row>
    <row r="39" spans="1:19" ht="12.75">
      <c r="A39" s="1" t="s">
        <v>27</v>
      </c>
      <c r="B39" s="2">
        <f>B29*2/B36</f>
        <v>0.9281909738247321</v>
      </c>
      <c r="C39" s="2">
        <f aca="true" t="shared" si="2" ref="C39:P39">C29*2/C36</f>
        <v>0.9328056435640092</v>
      </c>
      <c r="D39" s="2">
        <f t="shared" si="2"/>
        <v>0.9315433333288031</v>
      </c>
      <c r="E39" s="2">
        <f t="shared" si="2"/>
        <v>0.9429968143983323</v>
      </c>
      <c r="F39" s="2">
        <f t="shared" si="2"/>
        <v>0.9417665034816188</v>
      </c>
      <c r="G39" s="2">
        <f t="shared" si="2"/>
        <v>0.93120195981636</v>
      </c>
      <c r="H39" s="2">
        <f t="shared" si="2"/>
        <v>0.9529803711067933</v>
      </c>
      <c r="I39" s="2">
        <f t="shared" si="2"/>
        <v>0.9444682277755968</v>
      </c>
      <c r="J39" s="2">
        <f t="shared" si="2"/>
        <v>0.9441559342223889</v>
      </c>
      <c r="K39" s="2">
        <f t="shared" si="2"/>
        <v>0.9417683323090826</v>
      </c>
      <c r="L39" s="2">
        <f t="shared" si="2"/>
        <v>0.9445004164574127</v>
      </c>
      <c r="M39" s="2">
        <f t="shared" si="2"/>
        <v>0.9290236895620985</v>
      </c>
      <c r="N39" s="2">
        <f t="shared" si="2"/>
        <v>0.9454125504487537</v>
      </c>
      <c r="O39" s="2">
        <f t="shared" si="2"/>
        <v>0.932795511089937</v>
      </c>
      <c r="P39" s="2">
        <f t="shared" si="2"/>
        <v>0.9427927049909827</v>
      </c>
      <c r="R39" s="2">
        <f>AVERAGE(B39:P39)</f>
        <v>0.9390935310917936</v>
      </c>
      <c r="S39" s="6">
        <v>0.94</v>
      </c>
    </row>
    <row r="40" spans="1:19" ht="12.75">
      <c r="A40" s="1" t="s">
        <v>22</v>
      </c>
      <c r="B40" s="2">
        <f>B30*2/B36</f>
        <v>1.071809026175268</v>
      </c>
      <c r="C40" s="2">
        <f aca="true" t="shared" si="3" ref="C40:P40">C30*2/C36</f>
        <v>1.0671943564359907</v>
      </c>
      <c r="D40" s="2">
        <f t="shared" si="3"/>
        <v>1.0684566666711968</v>
      </c>
      <c r="E40" s="2">
        <f t="shared" si="3"/>
        <v>1.0570031856016677</v>
      </c>
      <c r="F40" s="2">
        <f t="shared" si="3"/>
        <v>1.0582334965183813</v>
      </c>
      <c r="G40" s="2">
        <f t="shared" si="3"/>
        <v>1.0687980401836399</v>
      </c>
      <c r="H40" s="2">
        <f t="shared" si="3"/>
        <v>1.0470196288932068</v>
      </c>
      <c r="I40" s="2">
        <f t="shared" si="3"/>
        <v>1.055531772224403</v>
      </c>
      <c r="J40" s="2">
        <f t="shared" si="3"/>
        <v>1.055844065777611</v>
      </c>
      <c r="K40" s="2">
        <f t="shared" si="3"/>
        <v>1.0582316676909176</v>
      </c>
      <c r="L40" s="2">
        <f t="shared" si="3"/>
        <v>1.0554995835425875</v>
      </c>
      <c r="M40" s="2">
        <f t="shared" si="3"/>
        <v>1.0709763104379015</v>
      </c>
      <c r="N40" s="2">
        <f t="shared" si="3"/>
        <v>1.0545874495512464</v>
      </c>
      <c r="O40" s="2">
        <f t="shared" si="3"/>
        <v>1.067204488910063</v>
      </c>
      <c r="P40" s="2">
        <f t="shared" si="3"/>
        <v>1.0572072950090172</v>
      </c>
      <c r="R40" s="2">
        <f>AVERAGE(B40:P40)</f>
        <v>1.0609064689082066</v>
      </c>
      <c r="S40" s="6">
        <v>1.06</v>
      </c>
    </row>
    <row r="41" spans="1:19" ht="12.75">
      <c r="A41" s="1" t="s">
        <v>24</v>
      </c>
      <c r="B41" s="2">
        <f>B31*2/B36</f>
        <v>0.5900004746909435</v>
      </c>
      <c r="C41" s="2">
        <f aca="true" t="shared" si="4" ref="C41:P41">C31*2/C36</f>
        <v>0.645772279284885</v>
      </c>
      <c r="D41" s="2">
        <f t="shared" si="4"/>
        <v>0.5891095744690606</v>
      </c>
      <c r="E41" s="2">
        <f t="shared" si="4"/>
        <v>0.5742596222839079</v>
      </c>
      <c r="F41" s="2">
        <f t="shared" si="4"/>
        <v>0.5726148197756382</v>
      </c>
      <c r="G41" s="2">
        <f t="shared" si="4"/>
        <v>0.5798170818738219</v>
      </c>
      <c r="H41" s="2">
        <f t="shared" si="4"/>
        <v>0.5484506003267696</v>
      </c>
      <c r="I41" s="2">
        <f t="shared" si="4"/>
        <v>0.5583697039226392</v>
      </c>
      <c r="J41" s="2">
        <f t="shared" si="4"/>
        <v>0.5719096029165531</v>
      </c>
      <c r="K41" s="2">
        <f t="shared" si="4"/>
        <v>0.5732206360631659</v>
      </c>
      <c r="L41" s="2">
        <f t="shared" si="4"/>
        <v>0.5389484650558528</v>
      </c>
      <c r="M41" s="2">
        <f t="shared" si="4"/>
        <v>0.6142784098615319</v>
      </c>
      <c r="N41" s="2">
        <f t="shared" si="4"/>
        <v>0.5749304127735786</v>
      </c>
      <c r="O41" s="2">
        <f t="shared" si="4"/>
        <v>0.5287268236192415</v>
      </c>
      <c r="P41" s="2">
        <f t="shared" si="4"/>
        <v>0.5345843282558105</v>
      </c>
      <c r="R41" s="2">
        <f>AVERAGE(B41:P41)</f>
        <v>0.5729995223448934</v>
      </c>
      <c r="S41" s="7">
        <v>0.55</v>
      </c>
    </row>
    <row r="42" spans="1:19" ht="12.75">
      <c r="A42" s="1" t="s">
        <v>23</v>
      </c>
      <c r="B42" s="2">
        <f>B32*2/B36</f>
        <v>0.24862913897746533</v>
      </c>
      <c r="C42" s="2">
        <f aca="true" t="shared" si="5" ref="C42:P42">C32*2/C36</f>
        <v>0.23359029373135404</v>
      </c>
      <c r="D42" s="2">
        <f t="shared" si="5"/>
        <v>0.2532902912501021</v>
      </c>
      <c r="E42" s="2">
        <f t="shared" si="5"/>
        <v>0.25349987955315817</v>
      </c>
      <c r="F42" s="2">
        <f t="shared" si="5"/>
        <v>0.26118645770002963</v>
      </c>
      <c r="G42" s="2">
        <f t="shared" si="5"/>
        <v>0.24961762968856374</v>
      </c>
      <c r="H42" s="2">
        <f t="shared" si="5"/>
        <v>0.26460114528025663</v>
      </c>
      <c r="I42" s="2">
        <f t="shared" si="5"/>
        <v>0.25948415290045085</v>
      </c>
      <c r="J42" s="2">
        <f t="shared" si="5"/>
        <v>0.2579693373315731</v>
      </c>
      <c r="K42" s="2">
        <f t="shared" si="5"/>
        <v>0.24957711112926698</v>
      </c>
      <c r="L42" s="2">
        <f t="shared" si="5"/>
        <v>0.25986255685454457</v>
      </c>
      <c r="M42" s="2">
        <f t="shared" si="5"/>
        <v>0.2552027280684212</v>
      </c>
      <c r="N42" s="2">
        <f t="shared" si="5"/>
        <v>0.2541509842758359</v>
      </c>
      <c r="O42" s="2">
        <f t="shared" si="5"/>
        <v>0.2694965525941431</v>
      </c>
      <c r="P42" s="2">
        <f t="shared" si="5"/>
        <v>0.26914718006431665</v>
      </c>
      <c r="R42" s="2">
        <f>AVERAGE(B42:P42)</f>
        <v>0.2559536959599655</v>
      </c>
      <c r="S42" s="7">
        <v>0.24</v>
      </c>
    </row>
    <row r="43" spans="1:19" ht="12.75">
      <c r="A43" s="1" t="s">
        <v>25</v>
      </c>
      <c r="B43" s="2">
        <f>B33*2/B36</f>
        <v>0.21682717373577334</v>
      </c>
      <c r="C43" s="2">
        <f aca="true" t="shared" si="6" ref="C43:P43">C33*2/C36</f>
        <v>0.18440048123678782</v>
      </c>
      <c r="D43" s="2">
        <f t="shared" si="6"/>
        <v>0.2178822369955244</v>
      </c>
      <c r="E43" s="2">
        <f t="shared" si="6"/>
        <v>0.2253083675531007</v>
      </c>
      <c r="F43" s="2">
        <f t="shared" si="6"/>
        <v>0.22975160744159745</v>
      </c>
      <c r="G43" s="2">
        <f t="shared" si="6"/>
        <v>0.21892783771076227</v>
      </c>
      <c r="H43" s="2">
        <f t="shared" si="6"/>
        <v>0.2347123987707803</v>
      </c>
      <c r="I43" s="2">
        <f t="shared" si="6"/>
        <v>0.23117645835047118</v>
      </c>
      <c r="J43" s="2">
        <f t="shared" si="6"/>
        <v>0.22855364107652615</v>
      </c>
      <c r="K43" s="2">
        <f t="shared" si="6"/>
        <v>0.22007719356236677</v>
      </c>
      <c r="L43" s="2">
        <f t="shared" si="6"/>
        <v>0.24095727506684184</v>
      </c>
      <c r="M43" s="2">
        <f t="shared" si="6"/>
        <v>0.2189736211039189</v>
      </c>
      <c r="N43" s="2">
        <f t="shared" si="6"/>
        <v>0.2266871357015846</v>
      </c>
      <c r="O43" s="2">
        <f t="shared" si="6"/>
        <v>0.24782451967654884</v>
      </c>
      <c r="P43" s="2">
        <f t="shared" si="6"/>
        <v>0.2508786174212395</v>
      </c>
      <c r="R43" s="2">
        <f>AVERAGE(B43:P43)</f>
        <v>0.22619590436025497</v>
      </c>
      <c r="S43" s="7">
        <v>0.21</v>
      </c>
    </row>
    <row r="44" ht="12.75">
      <c r="R44" s="2"/>
    </row>
    <row r="45" spans="1:18" ht="18.75">
      <c r="A45" s="1" t="s">
        <v>53</v>
      </c>
      <c r="F45" s="5" t="s">
        <v>47</v>
      </c>
      <c r="R45" s="2"/>
    </row>
    <row r="46" spans="1:18" ht="20.25">
      <c r="A46" s="1" t="s">
        <v>54</v>
      </c>
      <c r="F46" s="5" t="s">
        <v>55</v>
      </c>
      <c r="R46" s="2"/>
    </row>
    <row r="47" ht="12.75">
      <c r="R47" s="2"/>
    </row>
    <row r="48" ht="12.75">
      <c r="R48" s="2"/>
    </row>
    <row r="49" ht="12.75">
      <c r="R49" s="2"/>
    </row>
    <row r="50" ht="12.75">
      <c r="R50" s="2"/>
    </row>
    <row r="51" ht="12.75">
      <c r="R51" s="2"/>
    </row>
    <row r="52" ht="12.75">
      <c r="R5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2007-07-12T01:40:53Z</dcterms:created>
  <dcterms:modified xsi:type="dcterms:W3CDTF">2007-07-12T01:41:53Z</dcterms:modified>
  <cp:category/>
  <cp:version/>
  <cp:contentType/>
  <cp:contentStatus/>
</cp:coreProperties>
</file>