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6245" windowHeight="107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<sst xmlns="http://schemas.openxmlformats.org/spreadsheetml/2006/main" count="207" uniqueCount="88">
  <si>
    <t>congolite70149-congolite70149-congolite70149-congolite70149-congolite70149-congolite70149-congolite70149-congolite70149-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</si>
  <si>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</si>
  <si>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</si>
  <si>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</si>
  <si>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</si>
  <si>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</si>
  <si>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</si>
  <si>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</si>
  <si>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</si>
  <si>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</si>
  <si>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</si>
  <si>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</si>
  <si>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</si>
  <si>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</si>
  <si>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</si>
  <si>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</si>
  <si>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</si>
  <si>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</si>
  <si>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</si>
  <si>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</si>
  <si>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</si>
  <si>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</si>
  <si>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</si>
  <si>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</si>
  <si>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</si>
  <si>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</si>
  <si>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</si>
  <si>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</si>
  <si>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</si>
  <si>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</si>
  <si>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</si>
  <si>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</si>
  <si>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</si>
  <si>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</si>
  <si>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</si>
  <si>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</si>
  <si>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</si>
  <si>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</si>
  <si>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</si>
  <si>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</si>
  <si>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</si>
  <si>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</si>
  <si>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</si>
  <si>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</si>
  <si>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</si>
  <si>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</si>
  <si>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</si>
  <si>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</si>
  <si>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</si>
  <si>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</si>
  <si>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</si>
  <si>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</si>
  <si>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</si>
  <si>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</si>
  <si>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</si>
  <si>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</si>
  <si>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</si>
  <si>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</si>
  <si>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kspar-OR1</t>
  </si>
  <si>
    <t>scap-s</t>
  </si>
  <si>
    <t>wollast</t>
  </si>
  <si>
    <t>rutile1</t>
  </si>
  <si>
    <t>chrom-s</t>
  </si>
  <si>
    <t>rhod-791</t>
  </si>
  <si>
    <t>LIF</t>
  </si>
  <si>
    <t>fayalite</t>
  </si>
  <si>
    <r>
      <t>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Cl</t>
    </r>
  </si>
  <si>
    <t>ideal</t>
  </si>
  <si>
    <t>measured</t>
  </si>
  <si>
    <t>Totals*</t>
  </si>
  <si>
    <t>B2O3**</t>
  </si>
  <si>
    <t>not present in the wds scan</t>
  </si>
  <si>
    <t>* = totals adjusted for Cl2=-O</t>
  </si>
  <si>
    <t>** = estimated by difference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</si>
  <si>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2.32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0.52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</si>
  <si>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t>B not measured but estimated by difference and stoichiometry</t>
  </si>
  <si>
    <t>congolite70149-congolite70149-congolite70149-congolite70149-</t>
  </si>
  <si>
    <t>#25</t>
  </si>
  <si>
    <t>#26</t>
  </si>
  <si>
    <t>#27</t>
  </si>
  <si>
    <t>#28</t>
  </si>
  <si>
    <t>3.00 O</t>
  </si>
  <si>
    <t>core from the BS picture</t>
  </si>
  <si>
    <t>gray rim from the BS picture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</si>
  <si>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2.16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0.77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</si>
  <si>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t>rim</t>
  </si>
  <si>
    <t xml:space="preserve">core </t>
  </si>
  <si>
    <t>gray rim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</si>
</sst>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O29" sqref="O29"/>
    </sheetView>
  </sheetViews>
  <sheetFormatPr defaultColWidth="9.00390625" defaultRowHeight="13.5"/>
  <cols>
    <col min="1" max="1" width="6.125" style="1" customWidth="1"/>
    <col min="2" max="9" width="5.25390625" style="1" customWidth="1"/>
    <col min="10" max="10" width="3.50390625" style="1" customWidth="1"/>
    <col min="11" max="16384" width="5.25390625" style="1" customWidth="1"/>
  </cols>
  <sheetData>
    <row r="1" ht="12.75">
      <c r="B1" s="1" t="s">
        <v>0</v>
      </c>
    </row>
    <row r="2" spans="1:3" ht="12.75">
      <c r="A2" s="5" t="s">
        <v>82</v>
      </c>
      <c r="B2" s="5"/>
      <c r="C2" s="5"/>
    </row>
    <row r="3" spans="2:9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6" ht="12.7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</row>
    <row r="5" spans="1:17" ht="12.75">
      <c r="A5" s="1" t="s">
        <v>26</v>
      </c>
      <c r="B5" s="2">
        <v>35.61</v>
      </c>
      <c r="C5" s="2">
        <v>34.8</v>
      </c>
      <c r="D5" s="2">
        <v>34.15</v>
      </c>
      <c r="E5" s="2">
        <v>34.14</v>
      </c>
      <c r="F5" s="2">
        <v>34.87</v>
      </c>
      <c r="G5" s="2">
        <v>35.06</v>
      </c>
      <c r="H5" s="2">
        <v>34.62</v>
      </c>
      <c r="I5" s="2">
        <v>33.11</v>
      </c>
      <c r="J5" s="2"/>
      <c r="K5" s="2">
        <f>AVERAGE(B5:I5)</f>
        <v>34.545</v>
      </c>
      <c r="L5" s="2">
        <f>STDEV(B5:I5)</f>
        <v>0.7516648189184656</v>
      </c>
      <c r="M5" s="2"/>
      <c r="N5" s="2"/>
      <c r="O5" s="2"/>
      <c r="P5" s="2"/>
      <c r="Q5" s="2"/>
    </row>
    <row r="6" spans="1:17" ht="12.75">
      <c r="A6" s="1" t="s">
        <v>21</v>
      </c>
      <c r="B6" s="2">
        <v>7.20378</v>
      </c>
      <c r="C6" s="2">
        <v>7.332879999999999</v>
      </c>
      <c r="D6" s="2">
        <v>7.31997</v>
      </c>
      <c r="E6" s="2">
        <v>7.487799999999999</v>
      </c>
      <c r="F6" s="2">
        <v>7.487799999999999</v>
      </c>
      <c r="G6" s="2">
        <v>7.46198</v>
      </c>
      <c r="H6" s="2">
        <v>7.436159999999999</v>
      </c>
      <c r="I6" s="2">
        <v>7.3716099999999996</v>
      </c>
      <c r="J6" s="2"/>
      <c r="K6" s="2">
        <f>AVERAGE(B6:I6)</f>
        <v>7.387747499999999</v>
      </c>
      <c r="L6" s="2">
        <f>STDEV(B6:I6)</f>
        <v>0.09970236546130685</v>
      </c>
      <c r="M6" s="2"/>
      <c r="N6" s="2"/>
      <c r="O6" s="2"/>
      <c r="P6" s="2"/>
      <c r="Q6" s="2"/>
    </row>
    <row r="7" spans="1:17" ht="12.75">
      <c r="A7" s="1" t="s">
        <v>17</v>
      </c>
      <c r="B7" s="2">
        <v>3.74</v>
      </c>
      <c r="C7" s="2">
        <v>4.06</v>
      </c>
      <c r="D7" s="2">
        <v>4.31</v>
      </c>
      <c r="E7" s="2">
        <v>4.44</v>
      </c>
      <c r="F7" s="2">
        <v>4.56</v>
      </c>
      <c r="G7" s="2">
        <v>4.32</v>
      </c>
      <c r="H7" s="2">
        <v>4.34</v>
      </c>
      <c r="I7" s="2">
        <v>5</v>
      </c>
      <c r="J7" s="2"/>
      <c r="K7" s="2">
        <f>AVERAGE(B7:I7)</f>
        <v>4.3462499999999995</v>
      </c>
      <c r="L7" s="2">
        <f>STDEV(B7:I7)</f>
        <v>0.36515896733967357</v>
      </c>
      <c r="M7" s="2"/>
      <c r="N7" s="2"/>
      <c r="O7" s="2"/>
      <c r="P7" s="2"/>
      <c r="Q7" s="2"/>
    </row>
    <row r="8" spans="1:17" ht="12.75">
      <c r="A8" s="1" t="s">
        <v>25</v>
      </c>
      <c r="B8" s="2">
        <v>2.32</v>
      </c>
      <c r="C8" s="2">
        <v>2.37</v>
      </c>
      <c r="D8" s="2">
        <v>2.58</v>
      </c>
      <c r="E8" s="2">
        <v>2.46</v>
      </c>
      <c r="F8" s="2">
        <v>2.26</v>
      </c>
      <c r="G8" s="2">
        <v>1.86</v>
      </c>
      <c r="H8" s="2">
        <v>1.92</v>
      </c>
      <c r="I8" s="2">
        <v>2.93</v>
      </c>
      <c r="J8" s="2"/>
      <c r="K8" s="2">
        <f aca="true" t="shared" si="0" ref="K7:K28">AVERAGE(B8:I8)</f>
        <v>2.3375</v>
      </c>
      <c r="L8" s="2">
        <f aca="true" t="shared" si="1" ref="L7:L28">STDEV(B8:I8)</f>
        <v>0.3452845617334036</v>
      </c>
      <c r="M8" s="2"/>
      <c r="N8" s="2"/>
      <c r="O8" s="2"/>
      <c r="P8" s="2"/>
      <c r="Q8" s="2"/>
    </row>
    <row r="9" spans="1:17" ht="12.75">
      <c r="A9" s="1" t="s">
        <v>19</v>
      </c>
      <c r="B9" s="2">
        <v>0.05</v>
      </c>
      <c r="C9" s="2">
        <v>0.07</v>
      </c>
      <c r="D9" s="2">
        <v>0.17</v>
      </c>
      <c r="E9" s="2">
        <v>0.08</v>
      </c>
      <c r="F9" s="2">
        <v>0.62</v>
      </c>
      <c r="G9" s="2">
        <v>0.03</v>
      </c>
      <c r="H9" s="2">
        <v>0.08</v>
      </c>
      <c r="I9" s="2">
        <v>0</v>
      </c>
      <c r="J9" s="2"/>
      <c r="K9" s="2">
        <f t="shared" si="0"/>
        <v>0.1375</v>
      </c>
      <c r="L9" s="2">
        <f t="shared" si="1"/>
        <v>0.20112185361118767</v>
      </c>
      <c r="M9" s="2" t="s">
        <v>71</v>
      </c>
      <c r="N9" s="2"/>
      <c r="O9" s="2"/>
      <c r="P9" s="2"/>
      <c r="Q9" s="2"/>
    </row>
    <row r="10" spans="1:17" ht="12.75">
      <c r="A10" s="1" t="s">
        <v>15</v>
      </c>
      <c r="B10" s="2">
        <v>0.08</v>
      </c>
      <c r="C10" s="2">
        <v>0.01</v>
      </c>
      <c r="D10" s="2">
        <v>0.09</v>
      </c>
      <c r="E10" s="2">
        <v>0.04</v>
      </c>
      <c r="F10" s="2">
        <v>0</v>
      </c>
      <c r="G10" s="2">
        <v>0</v>
      </c>
      <c r="H10" s="2">
        <v>0.22</v>
      </c>
      <c r="I10" s="2">
        <v>0</v>
      </c>
      <c r="J10" s="2"/>
      <c r="K10" s="2">
        <f t="shared" si="0"/>
        <v>0.055</v>
      </c>
      <c r="L10" s="2">
        <f t="shared" si="1"/>
        <v>0.07596991885890475</v>
      </c>
      <c r="M10" s="2" t="s">
        <v>71</v>
      </c>
      <c r="N10" s="2"/>
      <c r="O10" s="2"/>
      <c r="P10" s="2"/>
      <c r="Q10" s="2"/>
    </row>
    <row r="11" spans="1:17" ht="12.75">
      <c r="A11" s="1" t="s">
        <v>18</v>
      </c>
      <c r="B11" s="2">
        <v>0.01</v>
      </c>
      <c r="C11" s="2">
        <v>0.01</v>
      </c>
      <c r="D11" s="2">
        <v>0.02</v>
      </c>
      <c r="E11" s="2">
        <v>0.06</v>
      </c>
      <c r="F11" s="2">
        <v>0.31</v>
      </c>
      <c r="G11" s="2">
        <v>0</v>
      </c>
      <c r="H11" s="2">
        <v>0.01</v>
      </c>
      <c r="I11" s="2">
        <v>0.02</v>
      </c>
      <c r="J11" s="2"/>
      <c r="K11" s="2">
        <f t="shared" si="0"/>
        <v>0.05500000000000001</v>
      </c>
      <c r="L11" s="2">
        <f t="shared" si="1"/>
        <v>0.10460811222298748</v>
      </c>
      <c r="M11" s="2" t="s">
        <v>71</v>
      </c>
      <c r="N11" s="2"/>
      <c r="O11" s="2"/>
      <c r="P11" s="2"/>
      <c r="Q11" s="2"/>
    </row>
    <row r="12" spans="1:17" ht="12.75">
      <c r="A12" s="1" t="s">
        <v>20</v>
      </c>
      <c r="B12" s="2">
        <v>0.02</v>
      </c>
      <c r="C12" s="2">
        <v>0.01</v>
      </c>
      <c r="D12" s="2">
        <v>0</v>
      </c>
      <c r="E12" s="2">
        <v>0</v>
      </c>
      <c r="F12" s="2">
        <v>0.09</v>
      </c>
      <c r="G12" s="2">
        <v>0.02</v>
      </c>
      <c r="H12" s="2">
        <v>0</v>
      </c>
      <c r="I12" s="2">
        <v>0</v>
      </c>
      <c r="J12" s="2"/>
      <c r="K12" s="2">
        <f t="shared" si="0"/>
        <v>0.017499999999999998</v>
      </c>
      <c r="L12" s="2">
        <f t="shared" si="1"/>
        <v>0.03058944729337694</v>
      </c>
      <c r="M12" s="2" t="s">
        <v>71</v>
      </c>
      <c r="N12" s="2"/>
      <c r="O12" s="2"/>
      <c r="P12" s="2"/>
      <c r="Q12" s="2"/>
    </row>
    <row r="13" spans="1:17" ht="12.75">
      <c r="A13" s="1" t="s">
        <v>16</v>
      </c>
      <c r="B13" s="2">
        <v>0</v>
      </c>
      <c r="C13" s="2">
        <v>0</v>
      </c>
      <c r="D13" s="2">
        <v>0.03</v>
      </c>
      <c r="E13" s="2">
        <v>0</v>
      </c>
      <c r="F13" s="2">
        <v>0</v>
      </c>
      <c r="G13" s="2">
        <v>0.01</v>
      </c>
      <c r="H13" s="2">
        <v>0.03</v>
      </c>
      <c r="I13" s="2">
        <v>0.04</v>
      </c>
      <c r="J13" s="2"/>
      <c r="K13" s="2">
        <f t="shared" si="0"/>
        <v>0.013750000000000002</v>
      </c>
      <c r="L13" s="2">
        <f t="shared" si="1"/>
        <v>0.016850180160122068</v>
      </c>
      <c r="M13" s="2" t="s">
        <v>71</v>
      </c>
      <c r="N13" s="2"/>
      <c r="O13" s="2"/>
      <c r="P13" s="2"/>
      <c r="Q13" s="2"/>
    </row>
    <row r="14" spans="1:17" ht="12.75">
      <c r="A14" s="1" t="s">
        <v>22</v>
      </c>
      <c r="B14" s="2">
        <v>0</v>
      </c>
      <c r="C14" s="2">
        <v>0.02</v>
      </c>
      <c r="D14" s="2">
        <v>0.03</v>
      </c>
      <c r="E14" s="2">
        <v>0.01</v>
      </c>
      <c r="F14" s="2">
        <v>0</v>
      </c>
      <c r="G14" s="2">
        <v>0</v>
      </c>
      <c r="H14" s="2">
        <v>0.01</v>
      </c>
      <c r="I14" s="2">
        <v>0</v>
      </c>
      <c r="J14" s="2"/>
      <c r="K14" s="2">
        <f t="shared" si="0"/>
        <v>0.00875</v>
      </c>
      <c r="L14" s="2">
        <f t="shared" si="1"/>
        <v>0.011259916264596033</v>
      </c>
      <c r="M14" s="2" t="s">
        <v>71</v>
      </c>
      <c r="N14" s="2"/>
      <c r="O14" s="2"/>
      <c r="P14" s="2"/>
      <c r="Q14" s="2"/>
    </row>
    <row r="15" spans="1:17" ht="12.75">
      <c r="A15" s="1" t="s">
        <v>24</v>
      </c>
      <c r="B15" s="2">
        <v>0</v>
      </c>
      <c r="C15" s="2">
        <v>0</v>
      </c>
      <c r="D15" s="2">
        <v>0.01</v>
      </c>
      <c r="E15" s="2">
        <v>0</v>
      </c>
      <c r="F15" s="2">
        <v>0</v>
      </c>
      <c r="G15" s="2">
        <v>0.03</v>
      </c>
      <c r="H15" s="2">
        <v>0</v>
      </c>
      <c r="I15" s="2">
        <v>0.01</v>
      </c>
      <c r="J15" s="2"/>
      <c r="K15" s="2">
        <f t="shared" si="0"/>
        <v>0.00625</v>
      </c>
      <c r="L15" s="2">
        <f t="shared" si="1"/>
        <v>0.010606601717798213</v>
      </c>
      <c r="M15" s="2" t="s">
        <v>71</v>
      </c>
      <c r="N15" s="2"/>
      <c r="O15" s="2"/>
      <c r="P15" s="2"/>
      <c r="Q15" s="2"/>
    </row>
    <row r="16" spans="1:17" ht="12.75">
      <c r="A16" s="1" t="s">
        <v>23</v>
      </c>
      <c r="B16" s="2">
        <v>0</v>
      </c>
      <c r="C16" s="2">
        <v>0</v>
      </c>
      <c r="D16" s="2">
        <v>0.01</v>
      </c>
      <c r="E16" s="2">
        <v>0.01</v>
      </c>
      <c r="F16" s="2">
        <v>0</v>
      </c>
      <c r="G16" s="2">
        <v>0</v>
      </c>
      <c r="H16" s="2">
        <v>0</v>
      </c>
      <c r="I16" s="2">
        <v>0</v>
      </c>
      <c r="J16" s="2"/>
      <c r="K16" s="2">
        <f t="shared" si="0"/>
        <v>0.0025</v>
      </c>
      <c r="L16" s="2">
        <f t="shared" si="1"/>
        <v>0.004629100498862757</v>
      </c>
      <c r="M16" s="2" t="s">
        <v>71</v>
      </c>
      <c r="N16" s="2"/>
      <c r="O16" s="2"/>
      <c r="P16" s="2"/>
      <c r="Q16" s="2"/>
    </row>
    <row r="17" spans="1:17" ht="12.75">
      <c r="A17" s="1" t="s">
        <v>69</v>
      </c>
      <c r="B17" s="2">
        <v>47.4</v>
      </c>
      <c r="C17" s="2">
        <v>47.04</v>
      </c>
      <c r="D17" s="2">
        <v>47.08</v>
      </c>
      <c r="E17" s="2">
        <v>47.04</v>
      </c>
      <c r="F17" s="2">
        <v>48.51</v>
      </c>
      <c r="G17" s="2">
        <v>47.13</v>
      </c>
      <c r="H17" s="2">
        <v>46.97</v>
      </c>
      <c r="I17" s="2">
        <v>46.83</v>
      </c>
      <c r="J17" s="2"/>
      <c r="K17" s="2">
        <f t="shared" si="0"/>
        <v>47.24999999999999</v>
      </c>
      <c r="L17" s="2">
        <f t="shared" si="1"/>
        <v>0.5340411969132334</v>
      </c>
      <c r="M17" s="2"/>
      <c r="N17" s="2"/>
      <c r="O17" s="2"/>
      <c r="P17" s="2"/>
      <c r="Q17" s="2"/>
    </row>
    <row r="18" spans="1:17" ht="12.75">
      <c r="A18" s="1" t="s">
        <v>70</v>
      </c>
      <c r="B18" s="2">
        <f>100-B17</f>
        <v>52.6</v>
      </c>
      <c r="C18" s="2">
        <f aca="true" t="shared" si="2" ref="C18:I18">100-C17</f>
        <v>52.96</v>
      </c>
      <c r="D18" s="2">
        <f t="shared" si="2"/>
        <v>52.92</v>
      </c>
      <c r="E18" s="2">
        <f t="shared" si="2"/>
        <v>52.96</v>
      </c>
      <c r="F18" s="2">
        <f t="shared" si="2"/>
        <v>51.49</v>
      </c>
      <c r="G18" s="2">
        <f t="shared" si="2"/>
        <v>52.87</v>
      </c>
      <c r="H18" s="2">
        <f t="shared" si="2"/>
        <v>53.03</v>
      </c>
      <c r="I18" s="2">
        <f t="shared" si="2"/>
        <v>53.17</v>
      </c>
      <c r="J18" s="2"/>
      <c r="K18" s="2">
        <f>AVERAGE(B18:I18)</f>
        <v>52.75000000000001</v>
      </c>
      <c r="L18" s="2">
        <f>STDEV(B18:I18)</f>
        <v>0.5340411969122602</v>
      </c>
      <c r="M18" s="2"/>
      <c r="N18" s="2"/>
      <c r="O18" s="2"/>
      <c r="P18" s="2"/>
      <c r="Q18" s="2"/>
    </row>
    <row r="19" spans="1:17" ht="12.75">
      <c r="A19" s="1" t="s">
        <v>72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" t="s">
        <v>73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" t="s">
        <v>28</v>
      </c>
      <c r="B22" s="2" t="s">
        <v>29</v>
      </c>
      <c r="C22" s="2" t="s">
        <v>30</v>
      </c>
      <c r="D22" s="2" t="s">
        <v>31</v>
      </c>
      <c r="E22" s="2">
        <v>3</v>
      </c>
      <c r="F22" s="2" t="s">
        <v>32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" t="s">
        <v>42</v>
      </c>
      <c r="B23" s="2">
        <v>2.393862121027435</v>
      </c>
      <c r="C23" s="2">
        <v>2.3493564486207714</v>
      </c>
      <c r="D23" s="2">
        <v>2.305042213664738</v>
      </c>
      <c r="E23" s="2">
        <v>2.2991839309054263</v>
      </c>
      <c r="F23" s="2">
        <v>2.3099043754460316</v>
      </c>
      <c r="G23" s="2">
        <v>2.3559378617177478</v>
      </c>
      <c r="H23" s="2">
        <v>2.34441334101017</v>
      </c>
      <c r="I23" s="2">
        <v>2.2077986614326357</v>
      </c>
      <c r="J23" s="2"/>
      <c r="K23" s="2">
        <f t="shared" si="0"/>
        <v>2.3206873692281196</v>
      </c>
      <c r="L23" s="2">
        <f t="shared" si="1"/>
        <v>0.05548395060969634</v>
      </c>
      <c r="M23" s="4">
        <v>2.32</v>
      </c>
      <c r="N23" s="2"/>
      <c r="O23" s="2"/>
      <c r="P23" s="2"/>
      <c r="Q23" s="2"/>
    </row>
    <row r="24" spans="1:17" ht="12.75">
      <c r="A24" s="1" t="s">
        <v>34</v>
      </c>
      <c r="B24" s="2">
        <v>0.4481788035208576</v>
      </c>
      <c r="C24" s="2">
        <v>0.48859414110755145</v>
      </c>
      <c r="D24" s="2">
        <v>0.5185826671027043</v>
      </c>
      <c r="E24" s="2">
        <v>0.5330227190601434</v>
      </c>
      <c r="F24" s="2">
        <v>0.5384674409813365</v>
      </c>
      <c r="G24" s="2">
        <v>0.5174736238603787</v>
      </c>
      <c r="H24" s="2">
        <v>0.5239012101442256</v>
      </c>
      <c r="I24" s="2">
        <v>0.5943234150181215</v>
      </c>
      <c r="J24" s="2"/>
      <c r="K24" s="2">
        <f t="shared" si="0"/>
        <v>0.5203180025994149</v>
      </c>
      <c r="L24" s="2">
        <f t="shared" si="1"/>
        <v>0.04175099945569574</v>
      </c>
      <c r="M24" s="4">
        <v>0.52</v>
      </c>
      <c r="N24" s="2"/>
      <c r="O24" s="2"/>
      <c r="P24" s="2"/>
      <c r="Q24" s="2"/>
    </row>
    <row r="25" spans="1:17" ht="12.75">
      <c r="A25" s="1" t="s">
        <v>41</v>
      </c>
      <c r="B25" s="2">
        <v>0.15795907545170743</v>
      </c>
      <c r="C25" s="2">
        <v>0.1620494102716768</v>
      </c>
      <c r="D25" s="2">
        <v>0.17637511923255775</v>
      </c>
      <c r="E25" s="2">
        <v>0.16779335003443044</v>
      </c>
      <c r="F25" s="2">
        <v>0.151628183572632</v>
      </c>
      <c r="G25" s="2">
        <v>0.12658851442187324</v>
      </c>
      <c r="H25" s="2">
        <v>0.13168544884560482</v>
      </c>
      <c r="I25" s="2">
        <v>0.19787792354924286</v>
      </c>
      <c r="J25" s="2"/>
      <c r="K25" s="2">
        <f t="shared" si="0"/>
        <v>0.15899462817246568</v>
      </c>
      <c r="L25" s="2">
        <f t="shared" si="1"/>
        <v>0.023151753060215337</v>
      </c>
      <c r="M25" s="4">
        <v>0.16</v>
      </c>
      <c r="N25" s="2"/>
      <c r="O25" s="2"/>
      <c r="P25" s="2"/>
      <c r="Q25" s="2"/>
    </row>
    <row r="26" spans="1:17" ht="12.75">
      <c r="A26" s="1" t="s">
        <v>27</v>
      </c>
      <c r="B26" s="2">
        <f>SUM(B23:B25)</f>
        <v>3.0000000000000004</v>
      </c>
      <c r="C26" s="2">
        <f aca="true" t="shared" si="3" ref="C26:I26">SUM(C23:C25)</f>
        <v>2.9999999999999996</v>
      </c>
      <c r="D26" s="2">
        <f t="shared" si="3"/>
        <v>3.0000000000000004</v>
      </c>
      <c r="E26" s="2">
        <f t="shared" si="3"/>
        <v>3</v>
      </c>
      <c r="F26" s="2">
        <f t="shared" si="3"/>
        <v>3</v>
      </c>
      <c r="G26" s="2">
        <f t="shared" si="3"/>
        <v>3</v>
      </c>
      <c r="H26" s="2">
        <f t="shared" si="3"/>
        <v>3.0000000000000004</v>
      </c>
      <c r="I26" s="2">
        <f t="shared" si="3"/>
        <v>3</v>
      </c>
      <c r="J26" s="2"/>
      <c r="K26" s="2">
        <f>AVERAGE(B26:I26)</f>
        <v>3</v>
      </c>
      <c r="L26" s="2">
        <f>STDEV(B26:I26)</f>
        <v>0</v>
      </c>
      <c r="M26" s="4"/>
      <c r="N26" s="2"/>
      <c r="O26" s="2"/>
      <c r="P26" s="2"/>
      <c r="Q26" s="2"/>
    </row>
    <row r="27" spans="2:17" ht="11.25" customHeight="1"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4"/>
      <c r="N27" s="2"/>
      <c r="O27" s="2"/>
      <c r="P27" s="2"/>
      <c r="Q27" s="2"/>
    </row>
    <row r="28" spans="1:17" ht="12.75">
      <c r="A28" s="1" t="s">
        <v>21</v>
      </c>
      <c r="B28" s="2">
        <v>0.9813937695163666</v>
      </c>
      <c r="C28" s="2">
        <v>1.0032286910462653</v>
      </c>
      <c r="D28" s="2">
        <v>1.001274538554474</v>
      </c>
      <c r="E28" s="2">
        <v>1.0219276048921662</v>
      </c>
      <c r="F28" s="2">
        <v>1.0051988570934332</v>
      </c>
      <c r="G28" s="2">
        <v>1.0161590673064407</v>
      </c>
      <c r="H28" s="2">
        <v>1.0204965537198178</v>
      </c>
      <c r="I28" s="2">
        <v>0.9961353027215032</v>
      </c>
      <c r="J28" s="2"/>
      <c r="K28" s="2">
        <f t="shared" si="0"/>
        <v>1.0057267981063083</v>
      </c>
      <c r="L28" s="2">
        <f t="shared" si="1"/>
        <v>0.013627068659999358</v>
      </c>
      <c r="M28" s="4">
        <v>1</v>
      </c>
      <c r="N28" s="2"/>
      <c r="O28" s="2"/>
      <c r="P28" s="2"/>
      <c r="Q28" s="2"/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7" ht="23.25">
      <c r="C30" s="1" t="s">
        <v>67</v>
      </c>
      <c r="G30" s="3" t="s">
        <v>66</v>
      </c>
    </row>
    <row r="31" spans="3:14" ht="23.25">
      <c r="C31" s="1" t="s">
        <v>68</v>
      </c>
      <c r="E31" s="1" t="s">
        <v>86</v>
      </c>
      <c r="G31" s="3" t="s">
        <v>74</v>
      </c>
      <c r="N31" s="1" t="s">
        <v>75</v>
      </c>
    </row>
    <row r="32" spans="5:7" ht="23.25">
      <c r="E32" s="1" t="s">
        <v>87</v>
      </c>
      <c r="G32" s="3" t="s">
        <v>84</v>
      </c>
    </row>
    <row r="33" ht="18.75">
      <c r="G33" s="3"/>
    </row>
    <row r="34" spans="1:8" ht="12.75">
      <c r="A34" s="1" t="s">
        <v>43</v>
      </c>
      <c r="B34" s="1" t="s">
        <v>44</v>
      </c>
      <c r="C34" s="1" t="s">
        <v>45</v>
      </c>
      <c r="D34" s="1" t="s">
        <v>46</v>
      </c>
      <c r="E34" s="1" t="s">
        <v>47</v>
      </c>
      <c r="F34" s="1" t="s">
        <v>48</v>
      </c>
      <c r="G34" s="1" t="s">
        <v>49</v>
      </c>
      <c r="H34" s="1" t="s">
        <v>50</v>
      </c>
    </row>
    <row r="35" spans="1:8" ht="12.75">
      <c r="A35" s="1" t="s">
        <v>51</v>
      </c>
      <c r="B35" s="1" t="s">
        <v>15</v>
      </c>
      <c r="C35" s="1" t="s">
        <v>52</v>
      </c>
      <c r="D35" s="1">
        <v>20</v>
      </c>
      <c r="E35" s="1">
        <v>10</v>
      </c>
      <c r="F35" s="1">
        <v>800</v>
      </c>
      <c r="G35" s="1">
        <v>-800</v>
      </c>
      <c r="H35" s="1" t="s">
        <v>53</v>
      </c>
    </row>
    <row r="36" spans="1:8" ht="12.75">
      <c r="A36" s="1" t="s">
        <v>51</v>
      </c>
      <c r="B36" s="1" t="s">
        <v>33</v>
      </c>
      <c r="C36" s="1" t="s">
        <v>52</v>
      </c>
      <c r="D36" s="1">
        <v>20</v>
      </c>
      <c r="E36" s="1">
        <v>10</v>
      </c>
      <c r="F36" s="1">
        <v>600</v>
      </c>
      <c r="G36" s="1">
        <v>-600</v>
      </c>
      <c r="H36" s="1" t="s">
        <v>54</v>
      </c>
    </row>
    <row r="37" spans="1:8" ht="12.75">
      <c r="A37" s="1" t="s">
        <v>51</v>
      </c>
      <c r="B37" s="1" t="s">
        <v>36</v>
      </c>
      <c r="C37" s="1" t="s">
        <v>52</v>
      </c>
      <c r="D37" s="1">
        <v>20</v>
      </c>
      <c r="E37" s="1">
        <v>10</v>
      </c>
      <c r="F37" s="1">
        <v>600</v>
      </c>
      <c r="G37" s="1">
        <v>-601</v>
      </c>
      <c r="H37" s="1" t="s">
        <v>55</v>
      </c>
    </row>
    <row r="38" spans="1:8" ht="12.75">
      <c r="A38" s="1" t="s">
        <v>51</v>
      </c>
      <c r="B38" s="1" t="s">
        <v>34</v>
      </c>
      <c r="C38" s="1" t="s">
        <v>52</v>
      </c>
      <c r="D38" s="1">
        <v>20</v>
      </c>
      <c r="E38" s="1">
        <v>10</v>
      </c>
      <c r="F38" s="1">
        <v>600</v>
      </c>
      <c r="G38" s="1">
        <v>-601</v>
      </c>
      <c r="H38" s="1" t="s">
        <v>55</v>
      </c>
    </row>
    <row r="39" spans="1:8" ht="12.75">
      <c r="A39" s="1" t="s">
        <v>51</v>
      </c>
      <c r="B39" s="1" t="s">
        <v>35</v>
      </c>
      <c r="C39" s="1" t="s">
        <v>52</v>
      </c>
      <c r="D39" s="1">
        <v>20</v>
      </c>
      <c r="E39" s="1">
        <v>10</v>
      </c>
      <c r="F39" s="1">
        <v>600</v>
      </c>
      <c r="G39" s="1">
        <v>-600</v>
      </c>
      <c r="H39" s="1" t="s">
        <v>56</v>
      </c>
    </row>
    <row r="40" spans="1:8" ht="12.75">
      <c r="A40" s="1" t="s">
        <v>57</v>
      </c>
      <c r="B40" s="1" t="s">
        <v>37</v>
      </c>
      <c r="C40" s="1" t="s">
        <v>52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</row>
    <row r="41" spans="1:8" ht="12.75">
      <c r="A41" s="1" t="s">
        <v>57</v>
      </c>
      <c r="B41" s="1" t="s">
        <v>21</v>
      </c>
      <c r="C41" s="1" t="s">
        <v>52</v>
      </c>
      <c r="D41" s="1">
        <v>20</v>
      </c>
      <c r="E41" s="1">
        <v>10</v>
      </c>
      <c r="F41" s="1">
        <v>250</v>
      </c>
      <c r="G41" s="1">
        <v>-250</v>
      </c>
      <c r="H41" s="1" t="s">
        <v>59</v>
      </c>
    </row>
    <row r="42" spans="1:8" ht="12.75">
      <c r="A42" s="1" t="s">
        <v>57</v>
      </c>
      <c r="B42" s="1" t="s">
        <v>38</v>
      </c>
      <c r="C42" s="1" t="s">
        <v>52</v>
      </c>
      <c r="D42" s="1">
        <v>20</v>
      </c>
      <c r="E42" s="1">
        <v>10</v>
      </c>
      <c r="F42" s="1">
        <v>600</v>
      </c>
      <c r="G42" s="1">
        <v>-600</v>
      </c>
      <c r="H42" s="1" t="s">
        <v>60</v>
      </c>
    </row>
    <row r="43" spans="1:8" ht="12.75">
      <c r="A43" s="1" t="s">
        <v>57</v>
      </c>
      <c r="B43" s="1" t="s">
        <v>39</v>
      </c>
      <c r="C43" s="1" t="s">
        <v>52</v>
      </c>
      <c r="D43" s="1">
        <v>20</v>
      </c>
      <c r="E43" s="1">
        <v>10</v>
      </c>
      <c r="F43" s="1">
        <v>600</v>
      </c>
      <c r="G43" s="1">
        <v>-600</v>
      </c>
      <c r="H43" s="1" t="s">
        <v>61</v>
      </c>
    </row>
    <row r="44" spans="1:8" ht="12.75">
      <c r="A44" s="1" t="s">
        <v>57</v>
      </c>
      <c r="B44" s="1" t="s">
        <v>40</v>
      </c>
      <c r="C44" s="1" t="s">
        <v>52</v>
      </c>
      <c r="D44" s="1">
        <v>20</v>
      </c>
      <c r="E44" s="1">
        <v>10</v>
      </c>
      <c r="F44" s="1">
        <v>600</v>
      </c>
      <c r="G44" s="1">
        <v>-600</v>
      </c>
      <c r="H44" s="1" t="s">
        <v>62</v>
      </c>
    </row>
    <row r="45" spans="1:8" ht="12.75">
      <c r="A45" s="1" t="s">
        <v>57</v>
      </c>
      <c r="B45" s="1" t="s">
        <v>41</v>
      </c>
      <c r="C45" s="1" t="s">
        <v>52</v>
      </c>
      <c r="D45" s="1">
        <v>20</v>
      </c>
      <c r="E45" s="1">
        <v>10</v>
      </c>
      <c r="F45" s="1">
        <v>600</v>
      </c>
      <c r="G45" s="1">
        <v>-600</v>
      </c>
      <c r="H45" s="1" t="s">
        <v>63</v>
      </c>
    </row>
    <row r="46" spans="1:8" ht="12.75">
      <c r="A46" s="1" t="s">
        <v>64</v>
      </c>
      <c r="B46" s="1" t="s">
        <v>42</v>
      </c>
      <c r="C46" s="1" t="s">
        <v>52</v>
      </c>
      <c r="D46" s="1">
        <v>20</v>
      </c>
      <c r="E46" s="1">
        <v>10</v>
      </c>
      <c r="F46" s="1">
        <v>500</v>
      </c>
      <c r="G46" s="1">
        <v>-500</v>
      </c>
      <c r="H46" s="1" t="s">
        <v>65</v>
      </c>
    </row>
    <row r="48" spans="1:4" ht="12.75">
      <c r="A48" s="5" t="s">
        <v>83</v>
      </c>
      <c r="B48" s="5"/>
      <c r="C48" s="5"/>
      <c r="D48" s="5"/>
    </row>
    <row r="49" ht="12.75">
      <c r="B49" s="1" t="s">
        <v>76</v>
      </c>
    </row>
    <row r="50" spans="2:5" ht="12.75">
      <c r="B50" s="1" t="s">
        <v>77</v>
      </c>
      <c r="C50" s="1" t="s">
        <v>78</v>
      </c>
      <c r="D50" s="1" t="s">
        <v>79</v>
      </c>
      <c r="E50" s="1" t="s">
        <v>80</v>
      </c>
    </row>
    <row r="51" spans="1:7" ht="12.75">
      <c r="A51" s="1" t="s">
        <v>9</v>
      </c>
      <c r="B51" s="1" t="s">
        <v>10</v>
      </c>
      <c r="C51" s="1" t="s">
        <v>11</v>
      </c>
      <c r="D51" s="1" t="s">
        <v>12</v>
      </c>
      <c r="E51" s="1" t="s">
        <v>13</v>
      </c>
      <c r="G51" s="1" t="s">
        <v>14</v>
      </c>
    </row>
    <row r="52" spans="1:14" ht="12.75">
      <c r="A52" s="1" t="s">
        <v>26</v>
      </c>
      <c r="B52" s="2">
        <v>33.14</v>
      </c>
      <c r="C52" s="2">
        <v>32.98</v>
      </c>
      <c r="D52" s="2">
        <v>33.82</v>
      </c>
      <c r="E52" s="2">
        <v>33.04</v>
      </c>
      <c r="F52" s="2"/>
      <c r="G52" s="2">
        <f>AVERAGE(B52:E52)</f>
        <v>33.245</v>
      </c>
      <c r="H52" s="2">
        <f>STDEV(B52:E52)</f>
        <v>0.38897300677571905</v>
      </c>
      <c r="I52" s="2"/>
      <c r="J52" s="2"/>
      <c r="K52" s="2"/>
      <c r="L52" s="2"/>
      <c r="M52" s="2"/>
      <c r="N52" s="2"/>
    </row>
    <row r="53" spans="1:14" ht="12.75">
      <c r="A53" s="1" t="s">
        <v>17</v>
      </c>
      <c r="B53" s="2">
        <v>7.15</v>
      </c>
      <c r="C53" s="2">
        <v>6.54</v>
      </c>
      <c r="D53" s="2">
        <v>6.42</v>
      </c>
      <c r="E53" s="2">
        <v>6.65</v>
      </c>
      <c r="F53" s="2"/>
      <c r="G53" s="2">
        <f aca="true" t="shared" si="4" ref="G53:G70">AVERAGE(B53:E53)</f>
        <v>6.6899999999999995</v>
      </c>
      <c r="H53" s="2">
        <f aca="true" t="shared" si="5" ref="H53:H70">STDEV(B53:E53)</f>
        <v>0.32072833779800447</v>
      </c>
      <c r="I53" s="2"/>
      <c r="J53" s="2"/>
      <c r="K53" s="2"/>
      <c r="L53" s="2"/>
      <c r="M53" s="2"/>
      <c r="N53" s="2"/>
    </row>
    <row r="54" spans="1:14" ht="12.75">
      <c r="A54" s="1" t="s">
        <v>21</v>
      </c>
      <c r="B54" s="2">
        <v>5.86</v>
      </c>
      <c r="C54" s="2">
        <v>5.84</v>
      </c>
      <c r="D54" s="2">
        <v>5.8</v>
      </c>
      <c r="E54" s="2">
        <v>5.78</v>
      </c>
      <c r="F54" s="2"/>
      <c r="G54" s="2">
        <f t="shared" si="4"/>
        <v>5.82</v>
      </c>
      <c r="H54" s="2">
        <f t="shared" si="5"/>
        <v>0.036514837166968524</v>
      </c>
      <c r="I54" s="2"/>
      <c r="J54" s="2"/>
      <c r="K54" s="2"/>
      <c r="L54" s="2"/>
      <c r="M54" s="2"/>
      <c r="N54" s="2"/>
    </row>
    <row r="55" spans="1:14" ht="12.75">
      <c r="A55" s="1" t="s">
        <v>25</v>
      </c>
      <c r="B55" s="2">
        <v>1.01</v>
      </c>
      <c r="C55" s="2">
        <v>1.06</v>
      </c>
      <c r="D55" s="2">
        <v>1.05</v>
      </c>
      <c r="E55" s="2">
        <v>0.94</v>
      </c>
      <c r="F55" s="2"/>
      <c r="G55" s="2">
        <f t="shared" si="4"/>
        <v>1.0150000000000001</v>
      </c>
      <c r="H55" s="2">
        <f t="shared" si="5"/>
        <v>0.054467115461223625</v>
      </c>
      <c r="I55" s="2"/>
      <c r="J55" s="2"/>
      <c r="K55" s="2"/>
      <c r="L55" s="2"/>
      <c r="M55" s="2"/>
      <c r="N55" s="2"/>
    </row>
    <row r="56" spans="1:14" ht="12.75">
      <c r="A56" s="1" t="s">
        <v>15</v>
      </c>
      <c r="B56" s="2">
        <v>0.07</v>
      </c>
      <c r="C56" s="2">
        <v>0.03</v>
      </c>
      <c r="D56" s="2">
        <v>0.1</v>
      </c>
      <c r="E56" s="2">
        <v>0</v>
      </c>
      <c r="F56" s="2"/>
      <c r="G56" s="2">
        <f t="shared" si="4"/>
        <v>0.05</v>
      </c>
      <c r="H56" s="2">
        <f t="shared" si="5"/>
        <v>0.04396968652757639</v>
      </c>
      <c r="I56" s="2"/>
      <c r="J56" s="2"/>
      <c r="K56" s="2"/>
      <c r="L56" s="2"/>
      <c r="M56" s="2"/>
      <c r="N56" s="2"/>
    </row>
    <row r="57" spans="1:14" ht="12.75">
      <c r="A57" s="1" t="s">
        <v>19</v>
      </c>
      <c r="B57" s="2">
        <v>0</v>
      </c>
      <c r="C57" s="2">
        <v>0.04</v>
      </c>
      <c r="D57" s="2">
        <v>0.05</v>
      </c>
      <c r="E57" s="2">
        <v>0</v>
      </c>
      <c r="F57" s="2"/>
      <c r="G57" s="2">
        <f t="shared" si="4"/>
        <v>0.0225</v>
      </c>
      <c r="H57" s="2">
        <f t="shared" si="5"/>
        <v>0.026299556396765837</v>
      </c>
      <c r="I57" s="2"/>
      <c r="J57" s="2"/>
      <c r="K57" s="2"/>
      <c r="L57" s="2"/>
      <c r="M57" s="2"/>
      <c r="N57" s="2"/>
    </row>
    <row r="58" spans="1:14" ht="12.75">
      <c r="A58" s="1" t="s">
        <v>16</v>
      </c>
      <c r="B58" s="2">
        <v>0</v>
      </c>
      <c r="C58" s="2">
        <v>0</v>
      </c>
      <c r="D58" s="2">
        <v>0.02</v>
      </c>
      <c r="E58" s="2">
        <v>0</v>
      </c>
      <c r="F58" s="2"/>
      <c r="G58" s="2">
        <f t="shared" si="4"/>
        <v>0.005</v>
      </c>
      <c r="H58" s="2">
        <f t="shared" si="5"/>
        <v>0.01</v>
      </c>
      <c r="I58" s="2"/>
      <c r="J58" s="2"/>
      <c r="K58" s="2"/>
      <c r="L58" s="2"/>
      <c r="M58" s="2"/>
      <c r="N58" s="2"/>
    </row>
    <row r="59" spans="1:14" ht="12.75">
      <c r="A59" s="1" t="s">
        <v>18</v>
      </c>
      <c r="B59" s="2">
        <v>0</v>
      </c>
      <c r="C59" s="2">
        <v>0.01</v>
      </c>
      <c r="D59" s="2">
        <v>0.02</v>
      </c>
      <c r="E59" s="2">
        <v>0</v>
      </c>
      <c r="F59" s="2"/>
      <c r="G59" s="2">
        <f t="shared" si="4"/>
        <v>0.0075</v>
      </c>
      <c r="H59" s="2">
        <f t="shared" si="5"/>
        <v>0.009574271077563382</v>
      </c>
      <c r="I59" s="2"/>
      <c r="J59" s="2"/>
      <c r="K59" s="2"/>
      <c r="L59" s="2"/>
      <c r="M59" s="2"/>
      <c r="N59" s="2"/>
    </row>
    <row r="60" spans="1:14" ht="12.75">
      <c r="A60" s="1" t="s">
        <v>23</v>
      </c>
      <c r="B60" s="2">
        <v>0</v>
      </c>
      <c r="C60" s="2">
        <v>0.01</v>
      </c>
      <c r="D60" s="2">
        <v>0</v>
      </c>
      <c r="E60" s="2">
        <v>0.01</v>
      </c>
      <c r="F60" s="2"/>
      <c r="G60" s="2">
        <f t="shared" si="4"/>
        <v>0.005</v>
      </c>
      <c r="H60" s="2">
        <f t="shared" si="5"/>
        <v>0.005773502691896258</v>
      </c>
      <c r="I60" s="2"/>
      <c r="J60" s="2"/>
      <c r="K60" s="2"/>
      <c r="L60" s="2"/>
      <c r="M60" s="2"/>
      <c r="N60" s="2"/>
    </row>
    <row r="61" spans="1:14" ht="12.75">
      <c r="A61" s="1" t="s">
        <v>24</v>
      </c>
      <c r="B61" s="2">
        <v>0</v>
      </c>
      <c r="C61" s="2">
        <v>0.02</v>
      </c>
      <c r="D61" s="2">
        <v>0</v>
      </c>
      <c r="E61" s="2">
        <v>0</v>
      </c>
      <c r="F61" s="2"/>
      <c r="G61" s="2">
        <f t="shared" si="4"/>
        <v>0.005</v>
      </c>
      <c r="H61" s="2">
        <f t="shared" si="5"/>
        <v>0.01</v>
      </c>
      <c r="I61" s="2"/>
      <c r="J61" s="2"/>
      <c r="K61" s="2"/>
      <c r="L61" s="2"/>
      <c r="M61" s="2"/>
      <c r="N61" s="2"/>
    </row>
    <row r="62" spans="1:14" ht="12.75">
      <c r="A62" s="1" t="s">
        <v>20</v>
      </c>
      <c r="B62" s="2">
        <v>0</v>
      </c>
      <c r="C62" s="2">
        <v>0.01</v>
      </c>
      <c r="D62" s="2">
        <v>0</v>
      </c>
      <c r="E62" s="2">
        <v>0</v>
      </c>
      <c r="F62" s="2"/>
      <c r="G62" s="2">
        <f t="shared" si="4"/>
        <v>0.0025</v>
      </c>
      <c r="H62" s="2">
        <f t="shared" si="5"/>
        <v>0.005</v>
      </c>
      <c r="I62" s="2"/>
      <c r="J62" s="2"/>
      <c r="K62" s="2"/>
      <c r="L62" s="2"/>
      <c r="M62" s="2"/>
      <c r="N62" s="2"/>
    </row>
    <row r="63" spans="1:14" ht="12.75">
      <c r="A63" s="1" t="s">
        <v>22</v>
      </c>
      <c r="B63" s="2">
        <v>0</v>
      </c>
      <c r="C63" s="2">
        <v>0</v>
      </c>
      <c r="D63" s="2">
        <v>0.02</v>
      </c>
      <c r="E63" s="2">
        <v>0</v>
      </c>
      <c r="F63" s="2"/>
      <c r="G63" s="2">
        <f t="shared" si="4"/>
        <v>0.005</v>
      </c>
      <c r="H63" s="2">
        <f t="shared" si="5"/>
        <v>0.01</v>
      </c>
      <c r="I63" s="2"/>
      <c r="J63" s="2"/>
      <c r="K63" s="2"/>
      <c r="L63" s="2"/>
      <c r="M63" s="2"/>
      <c r="N63" s="2"/>
    </row>
    <row r="64" spans="1:14" ht="12.75">
      <c r="A64" s="1" t="s">
        <v>27</v>
      </c>
      <c r="B64" s="2">
        <v>47.22</v>
      </c>
      <c r="C64" s="2">
        <v>46.56</v>
      </c>
      <c r="D64" s="2">
        <v>47.3</v>
      </c>
      <c r="E64" s="2">
        <v>46.43</v>
      </c>
      <c r="F64" s="2"/>
      <c r="G64" s="2">
        <f t="shared" si="4"/>
        <v>46.8775</v>
      </c>
      <c r="H64" s="2">
        <f t="shared" si="5"/>
        <v>0.446047456368816</v>
      </c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1" t="s">
        <v>28</v>
      </c>
      <c r="B66" s="2" t="s">
        <v>29</v>
      </c>
      <c r="C66" s="2" t="s">
        <v>30</v>
      </c>
      <c r="D66" s="2" t="s">
        <v>31</v>
      </c>
      <c r="E66" s="2" t="s">
        <v>81</v>
      </c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1" t="s">
        <v>42</v>
      </c>
      <c r="B67" s="2">
        <v>2.1194456692105867</v>
      </c>
      <c r="C67" s="2">
        <v>2.164432560800335</v>
      </c>
      <c r="D67" s="2">
        <v>2.1900499495663466</v>
      </c>
      <c r="E67" s="2">
        <v>2.1620066375316216</v>
      </c>
      <c r="F67" s="2"/>
      <c r="G67" s="2">
        <f>AVERAGE(B67:E67)</f>
        <v>2.1589837042772224</v>
      </c>
      <c r="H67" s="2">
        <f>STDEV(B67:E67)</f>
        <v>0.02925289715661196</v>
      </c>
      <c r="I67" s="4">
        <v>2.16</v>
      </c>
      <c r="J67" s="2"/>
      <c r="K67" s="2"/>
      <c r="L67" s="2"/>
      <c r="M67" s="2"/>
      <c r="N67" s="2"/>
    </row>
    <row r="68" spans="1:14" ht="12.75">
      <c r="A68" s="1" t="s">
        <v>34</v>
      </c>
      <c r="B68" s="2">
        <v>0.815132815809002</v>
      </c>
      <c r="C68" s="2">
        <v>0.7651096987035582</v>
      </c>
      <c r="D68" s="2">
        <v>0.7410849547830435</v>
      </c>
      <c r="E68" s="2">
        <v>0.7756953377099759</v>
      </c>
      <c r="F68" s="2"/>
      <c r="G68" s="2">
        <f t="shared" si="4"/>
        <v>0.7742557017513949</v>
      </c>
      <c r="H68" s="2">
        <f t="shared" si="5"/>
        <v>0.030859676124684293</v>
      </c>
      <c r="I68" s="4">
        <v>0.77</v>
      </c>
      <c r="J68" s="2"/>
      <c r="K68" s="2"/>
      <c r="L68" s="2"/>
      <c r="M68" s="2"/>
      <c r="N68" s="2"/>
    </row>
    <row r="69" spans="1:14" ht="12.75">
      <c r="A69" s="1" t="s">
        <v>41</v>
      </c>
      <c r="B69" s="2">
        <v>0.0654215149804112</v>
      </c>
      <c r="C69" s="2">
        <v>0.07045774049610691</v>
      </c>
      <c r="D69" s="2">
        <v>0.0688650956506101</v>
      </c>
      <c r="E69" s="2">
        <v>0.06229802475840202</v>
      </c>
      <c r="F69" s="2"/>
      <c r="G69" s="2">
        <f t="shared" si="4"/>
        <v>0.06676059397138255</v>
      </c>
      <c r="H69" s="2">
        <f t="shared" si="5"/>
        <v>0.0036425941428173754</v>
      </c>
      <c r="I69" s="4">
        <v>0.07</v>
      </c>
      <c r="J69" s="2"/>
      <c r="K69" s="2"/>
      <c r="L69" s="2"/>
      <c r="M69" s="2"/>
      <c r="N69" s="2"/>
    </row>
    <row r="70" spans="1:14" ht="12.75">
      <c r="A70" s="1" t="s">
        <v>27</v>
      </c>
      <c r="B70" s="2">
        <f>SUM(B67:B69)</f>
        <v>3</v>
      </c>
      <c r="C70" s="2">
        <f>SUM(C67:C69)</f>
        <v>3.0000000000000004</v>
      </c>
      <c r="D70" s="2">
        <f>SUM(D67:D69)</f>
        <v>3.0000000000000004</v>
      </c>
      <c r="E70" s="2">
        <f>SUM(E67:E69)</f>
        <v>2.9999999999999996</v>
      </c>
      <c r="F70" s="2"/>
      <c r="G70" s="2">
        <f t="shared" si="4"/>
        <v>3</v>
      </c>
      <c r="H70" s="2">
        <f t="shared" si="5"/>
        <v>0</v>
      </c>
      <c r="I70" s="2"/>
      <c r="J70" s="2"/>
      <c r="K70" s="2"/>
      <c r="L70" s="2"/>
      <c r="M70" s="2"/>
      <c r="N70" s="2"/>
    </row>
    <row r="71" spans="1:14" ht="12.75">
      <c r="A71" s="1" t="s">
        <v>21</v>
      </c>
      <c r="B71" s="2">
        <v>0.9805039295609316</v>
      </c>
      <c r="C71" s="2">
        <v>1.0027396612749806</v>
      </c>
      <c r="D71" s="2">
        <v>0.9826307460159421</v>
      </c>
      <c r="E71" s="2">
        <v>0.9895249776042878</v>
      </c>
      <c r="F71" s="2"/>
      <c r="G71" s="2">
        <f>AVERAGE(B71:E71)</f>
        <v>0.9888498286140355</v>
      </c>
      <c r="H71" s="2">
        <f>STDEV(B71:E71)</f>
        <v>0.01002853091393601</v>
      </c>
      <c r="I71" s="4">
        <v>1</v>
      </c>
      <c r="J71" s="2"/>
      <c r="K71" s="2"/>
      <c r="L71" s="2"/>
      <c r="M71" s="2"/>
      <c r="N71" s="2"/>
    </row>
    <row r="72" spans="2:1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6:9" ht="23.25">
      <c r="F73" s="1" t="s">
        <v>85</v>
      </c>
      <c r="I73" s="3" t="s">
        <v>84</v>
      </c>
    </row>
    <row r="75" spans="1:8" ht="12.75">
      <c r="A75" s="1" t="s">
        <v>43</v>
      </c>
      <c r="B75" s="1" t="s">
        <v>44</v>
      </c>
      <c r="C75" s="1" t="s">
        <v>45</v>
      </c>
      <c r="D75" s="1" t="s">
        <v>46</v>
      </c>
      <c r="E75" s="1" t="s">
        <v>47</v>
      </c>
      <c r="F75" s="1" t="s">
        <v>48</v>
      </c>
      <c r="G75" s="1" t="s">
        <v>49</v>
      </c>
      <c r="H75" s="1" t="s">
        <v>50</v>
      </c>
    </row>
    <row r="76" spans="1:8" ht="12.75">
      <c r="A76" s="1" t="s">
        <v>51</v>
      </c>
      <c r="B76" s="1" t="s">
        <v>15</v>
      </c>
      <c r="C76" s="1" t="s">
        <v>52</v>
      </c>
      <c r="D76" s="1">
        <v>20</v>
      </c>
      <c r="E76" s="1">
        <v>10</v>
      </c>
      <c r="F76" s="1">
        <v>800</v>
      </c>
      <c r="G76" s="1">
        <v>-800</v>
      </c>
      <c r="H76" s="1" t="s">
        <v>53</v>
      </c>
    </row>
    <row r="77" spans="1:8" ht="12.75">
      <c r="A77" s="1" t="s">
        <v>51</v>
      </c>
      <c r="B77" s="1" t="s">
        <v>33</v>
      </c>
      <c r="C77" s="1" t="s">
        <v>52</v>
      </c>
      <c r="D77" s="1">
        <v>20</v>
      </c>
      <c r="E77" s="1">
        <v>10</v>
      </c>
      <c r="F77" s="1">
        <v>600</v>
      </c>
      <c r="G77" s="1">
        <v>-600</v>
      </c>
      <c r="H77" s="1" t="s">
        <v>54</v>
      </c>
    </row>
    <row r="78" spans="1:8" ht="12.75">
      <c r="A78" s="1" t="s">
        <v>51</v>
      </c>
      <c r="B78" s="1" t="s">
        <v>36</v>
      </c>
      <c r="C78" s="1" t="s">
        <v>52</v>
      </c>
      <c r="D78" s="1">
        <v>20</v>
      </c>
      <c r="E78" s="1">
        <v>10</v>
      </c>
      <c r="F78" s="1">
        <v>600</v>
      </c>
      <c r="G78" s="1">
        <v>-601</v>
      </c>
      <c r="H78" s="1" t="s">
        <v>55</v>
      </c>
    </row>
    <row r="79" spans="1:8" ht="12.75">
      <c r="A79" s="1" t="s">
        <v>51</v>
      </c>
      <c r="B79" s="1" t="s">
        <v>34</v>
      </c>
      <c r="C79" s="1" t="s">
        <v>52</v>
      </c>
      <c r="D79" s="1">
        <v>20</v>
      </c>
      <c r="E79" s="1">
        <v>10</v>
      </c>
      <c r="F79" s="1">
        <v>600</v>
      </c>
      <c r="G79" s="1">
        <v>-601</v>
      </c>
      <c r="H79" s="1" t="s">
        <v>55</v>
      </c>
    </row>
    <row r="80" spans="1:8" ht="12.75">
      <c r="A80" s="1" t="s">
        <v>51</v>
      </c>
      <c r="B80" s="1" t="s">
        <v>35</v>
      </c>
      <c r="C80" s="1" t="s">
        <v>52</v>
      </c>
      <c r="D80" s="1">
        <v>20</v>
      </c>
      <c r="E80" s="1">
        <v>10</v>
      </c>
      <c r="F80" s="1">
        <v>600</v>
      </c>
      <c r="G80" s="1">
        <v>-600</v>
      </c>
      <c r="H80" s="1" t="s">
        <v>56</v>
      </c>
    </row>
    <row r="81" spans="1:8" ht="12.75">
      <c r="A81" s="1" t="s">
        <v>57</v>
      </c>
      <c r="B81" s="1" t="s">
        <v>37</v>
      </c>
      <c r="C81" s="1" t="s">
        <v>52</v>
      </c>
      <c r="D81" s="1">
        <v>20</v>
      </c>
      <c r="E81" s="1">
        <v>10</v>
      </c>
      <c r="F81" s="1">
        <v>600</v>
      </c>
      <c r="G81" s="1">
        <v>-600</v>
      </c>
      <c r="H81" s="1" t="s">
        <v>58</v>
      </c>
    </row>
    <row r="82" spans="1:8" ht="12.75">
      <c r="A82" s="1" t="s">
        <v>57</v>
      </c>
      <c r="B82" s="1" t="s">
        <v>21</v>
      </c>
      <c r="C82" s="1" t="s">
        <v>52</v>
      </c>
      <c r="D82" s="1">
        <v>20</v>
      </c>
      <c r="E82" s="1">
        <v>10</v>
      </c>
      <c r="F82" s="1">
        <v>250</v>
      </c>
      <c r="G82" s="1">
        <v>-250</v>
      </c>
      <c r="H82" s="1" t="s">
        <v>59</v>
      </c>
    </row>
    <row r="83" spans="1:8" ht="12.75">
      <c r="A83" s="1" t="s">
        <v>57</v>
      </c>
      <c r="B83" s="1" t="s">
        <v>38</v>
      </c>
      <c r="C83" s="1" t="s">
        <v>52</v>
      </c>
      <c r="D83" s="1">
        <v>20</v>
      </c>
      <c r="E83" s="1">
        <v>10</v>
      </c>
      <c r="F83" s="1">
        <v>600</v>
      </c>
      <c r="G83" s="1">
        <v>-600</v>
      </c>
      <c r="H83" s="1" t="s">
        <v>60</v>
      </c>
    </row>
    <row r="84" spans="1:8" ht="12.75">
      <c r="A84" s="1" t="s">
        <v>57</v>
      </c>
      <c r="B84" s="1" t="s">
        <v>39</v>
      </c>
      <c r="C84" s="1" t="s">
        <v>52</v>
      </c>
      <c r="D84" s="1">
        <v>20</v>
      </c>
      <c r="E84" s="1">
        <v>10</v>
      </c>
      <c r="F84" s="1">
        <v>600</v>
      </c>
      <c r="G84" s="1">
        <v>-600</v>
      </c>
      <c r="H84" s="1" t="s">
        <v>61</v>
      </c>
    </row>
    <row r="85" spans="1:8" ht="12.75">
      <c r="A85" s="1" t="s">
        <v>57</v>
      </c>
      <c r="B85" s="1" t="s">
        <v>40</v>
      </c>
      <c r="C85" s="1" t="s">
        <v>52</v>
      </c>
      <c r="D85" s="1">
        <v>20</v>
      </c>
      <c r="E85" s="1">
        <v>10</v>
      </c>
      <c r="F85" s="1">
        <v>600</v>
      </c>
      <c r="G85" s="1">
        <v>-600</v>
      </c>
      <c r="H85" s="1" t="s">
        <v>62</v>
      </c>
    </row>
    <row r="86" spans="1:8" ht="12.75">
      <c r="A86" s="1" t="s">
        <v>57</v>
      </c>
      <c r="B86" s="1" t="s">
        <v>41</v>
      </c>
      <c r="C86" s="1" t="s">
        <v>52</v>
      </c>
      <c r="D86" s="1">
        <v>20</v>
      </c>
      <c r="E86" s="1">
        <v>10</v>
      </c>
      <c r="F86" s="1">
        <v>600</v>
      </c>
      <c r="G86" s="1">
        <v>-600</v>
      </c>
      <c r="H86" s="1" t="s">
        <v>63</v>
      </c>
    </row>
    <row r="87" spans="1:8" ht="12.75">
      <c r="A87" s="1" t="s">
        <v>64</v>
      </c>
      <c r="B87" s="1" t="s">
        <v>42</v>
      </c>
      <c r="C87" s="1" t="s">
        <v>52</v>
      </c>
      <c r="D87" s="1">
        <v>20</v>
      </c>
      <c r="E87" s="1">
        <v>10</v>
      </c>
      <c r="F87" s="1">
        <v>500</v>
      </c>
      <c r="G87" s="1">
        <v>-500</v>
      </c>
      <c r="H87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2008-01-16T22:12:00Z</dcterms:created>
  <dcterms:modified xsi:type="dcterms:W3CDTF">2008-01-16T22:19:52Z</dcterms:modified>
  <cp:category/>
  <cp:version/>
  <cp:contentType/>
  <cp:contentStatus/>
</cp:coreProperties>
</file>