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885" windowHeight="118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<sst xmlns="http://schemas.openxmlformats.org/spreadsheetml/2006/main" count="131" uniqueCount="89">
  <si>
    <t>cornetite50151</t>
  </si>
  <si>
    <t>#19</t>
  </si>
  <si>
    <t>#20</t>
  </si>
  <si>
    <t>#21</t>
  </si>
  <si>
    <t>#22</t>
  </si>
  <si>
    <t>#23</t>
  </si>
  <si>
    <t>#24</t>
  </si>
  <si>
    <t>#26</t>
  </si>
  <si>
    <t>#27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</si>
  <si>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</si>
  <si>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</si>
  <si>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</si>
  <si>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</si>
  <si>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</si>
  <si>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</si>
  <si>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</si>
  <si>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</si>
  <si>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</si>
  <si>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</si>
  <si>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</si>
  <si>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P2O5</t>
  </si>
  <si>
    <t>SO3</t>
  </si>
  <si>
    <t>Cl</t>
  </si>
  <si>
    <t>K2O</t>
  </si>
  <si>
    <t>CaO</t>
  </si>
  <si>
    <t>MnO</t>
  </si>
  <si>
    <t>FeO</t>
  </si>
  <si>
    <t>As2O5</t>
  </si>
  <si>
    <t>CuO</t>
  </si>
  <si>
    <t>ZnO</t>
  </si>
  <si>
    <t>PbO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</si>
  <si>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</si>
  <si>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</si>
  <si>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</si>
  <si>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</si>
  <si>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</si>
  <si>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</si>
  <si>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</si>
  <si>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</si>
  <si>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Na</t>
  </si>
  <si>
    <t>Mg</t>
  </si>
  <si>
    <t>Al</t>
  </si>
  <si>
    <t>Si</t>
  </si>
  <si>
    <t>P</t>
  </si>
  <si>
    <t>S</t>
  </si>
  <si>
    <t>K</t>
  </si>
  <si>
    <t>Ca</t>
  </si>
  <si>
    <t>Mn</t>
  </si>
  <si>
    <t>Fe</t>
  </si>
  <si>
    <t>As</t>
  </si>
  <si>
    <t>Cu</t>
  </si>
  <si>
    <t>Zn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</si>
  <si>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</si>
  <si>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</si>
  <si>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</si>
  <si>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</si>
  <si>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</si>
  <si>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</si>
  <si>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</si>
  <si>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</si>
  <si>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</si>
  <si>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</si>
  <si>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</si>
  <si>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</si>
  <si>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</si>
  <si>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</si>
  <si>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La</t>
  </si>
  <si>
    <t>as</t>
  </si>
  <si>
    <t>anor-hk</t>
  </si>
  <si>
    <t>PET</t>
  </si>
  <si>
    <t>apatite-s</t>
  </si>
  <si>
    <t>barite2</t>
  </si>
  <si>
    <t>scap-s</t>
  </si>
  <si>
    <t>kspar-OR1</t>
  </si>
  <si>
    <t>wollast</t>
  </si>
  <si>
    <t>rhod-791</t>
  </si>
  <si>
    <t>Ma</t>
  </si>
  <si>
    <t>wulfenite</t>
  </si>
  <si>
    <t>LIF</t>
  </si>
  <si>
    <t>fayalite</t>
  </si>
  <si>
    <t>chalcopy</t>
  </si>
  <si>
    <t>willemit2</t>
  </si>
  <si>
    <t>Totals*</t>
  </si>
  <si>
    <t>* = totals adjusted for F2=-O</t>
  </si>
  <si>
    <r>
      <t>Cu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3</t>
    </r>
  </si>
  <si>
    <t>F**</t>
  </si>
  <si>
    <t>** = measured concentration is higher than the detection limit!</t>
  </si>
  <si>
    <r>
      <t>Cu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3</t>
    </r>
  </si>
  <si>
    <t>possibly, trace amounts of 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</si>
</sst>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>
      <selection activeCell="K24" sqref="K24"/>
    </sheetView>
  </sheetViews>
  <sheetFormatPr defaultColWidth="9.00390625" defaultRowHeight="13.5"/>
  <cols>
    <col min="1" max="16384" width="5.25390625" style="1" customWidth="1"/>
  </cols>
  <sheetData>
    <row r="1" spans="2:1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</row>
    <row r="2" spans="2:9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6" ht="12.7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16" ht="12.75">
      <c r="A4" s="1" t="s">
        <v>28</v>
      </c>
      <c r="B4" s="2">
        <v>71.17</v>
      </c>
      <c r="C4" s="2">
        <v>71.5</v>
      </c>
      <c r="D4" s="2">
        <v>74.08</v>
      </c>
      <c r="E4" s="2">
        <v>69.84</v>
      </c>
      <c r="F4" s="2">
        <v>72.43</v>
      </c>
      <c r="G4" s="2">
        <v>72.25</v>
      </c>
      <c r="H4" s="2">
        <v>69.61</v>
      </c>
      <c r="I4" s="2">
        <v>69.98</v>
      </c>
      <c r="J4" s="2"/>
      <c r="K4" s="2">
        <f>AVERAGE(B4:I4)</f>
        <v>71.3575</v>
      </c>
      <c r="L4" s="2">
        <f>STDEV(B4:I4)</f>
        <v>1.543111420845185</v>
      </c>
      <c r="M4" s="2"/>
      <c r="N4" s="2"/>
      <c r="O4" s="2"/>
      <c r="P4" s="2"/>
    </row>
    <row r="5" spans="1:16" ht="12.75">
      <c r="A5" s="1" t="s">
        <v>20</v>
      </c>
      <c r="B5" s="2">
        <v>21.24</v>
      </c>
      <c r="C5" s="2">
        <v>20.74</v>
      </c>
      <c r="D5" s="2">
        <v>21.42</v>
      </c>
      <c r="E5" s="2">
        <v>21.86</v>
      </c>
      <c r="F5" s="2">
        <v>21.54</v>
      </c>
      <c r="G5" s="2">
        <v>21.53</v>
      </c>
      <c r="H5" s="2">
        <v>21.77</v>
      </c>
      <c r="I5" s="2">
        <v>21.61</v>
      </c>
      <c r="J5" s="2"/>
      <c r="K5" s="2">
        <f>AVERAGE(B5:I5)</f>
        <v>21.463749999999997</v>
      </c>
      <c r="L5" s="2">
        <f>STDEV(B5:I5)</f>
        <v>0.35014027801122394</v>
      </c>
      <c r="M5" s="2"/>
      <c r="N5" s="2"/>
      <c r="O5" s="2"/>
      <c r="P5" s="2"/>
    </row>
    <row r="6" spans="1:16" ht="12.75">
      <c r="A6" s="5" t="s">
        <v>85</v>
      </c>
      <c r="B6" s="2">
        <v>0.811831</v>
      </c>
      <c r="C6" s="2">
        <v>0.380006</v>
      </c>
      <c r="D6" s="2">
        <v>0.414552</v>
      </c>
      <c r="E6" s="2">
        <v>0.51819</v>
      </c>
      <c r="F6" s="2">
        <v>0.51819</v>
      </c>
      <c r="G6" s="2">
        <v>0.4836440000000001</v>
      </c>
      <c r="H6" s="2">
        <v>0.414552</v>
      </c>
      <c r="I6" s="2">
        <v>0.621828</v>
      </c>
      <c r="J6" s="2"/>
      <c r="K6" s="2">
        <f>AVERAGE(B6:I6)</f>
        <v>0.5203491250000001</v>
      </c>
      <c r="L6" s="2">
        <f>STDEV(B6:I6)</f>
        <v>0.14076246020404867</v>
      </c>
      <c r="M6" s="2"/>
      <c r="N6" s="2"/>
      <c r="O6" s="2"/>
      <c r="P6" s="2"/>
    </row>
    <row r="7" spans="1:16" ht="12.75">
      <c r="A7" s="1" t="s">
        <v>19</v>
      </c>
      <c r="B7" s="2">
        <v>0.44</v>
      </c>
      <c r="C7" s="2">
        <v>0.27</v>
      </c>
      <c r="D7" s="2">
        <v>0.19</v>
      </c>
      <c r="E7" s="2">
        <v>0.28</v>
      </c>
      <c r="F7" s="2">
        <v>0.43</v>
      </c>
      <c r="G7" s="2">
        <v>0.28</v>
      </c>
      <c r="H7" s="2">
        <v>0.16</v>
      </c>
      <c r="I7" s="2">
        <v>0.24</v>
      </c>
      <c r="J7" s="2"/>
      <c r="K7" s="2">
        <f>AVERAGE(B7:I7)</f>
        <v>0.28625</v>
      </c>
      <c r="L7" s="2">
        <f>STDEV(B7:I7)</f>
        <v>0.10140970649513077</v>
      </c>
      <c r="M7" s="2"/>
      <c r="N7" s="2"/>
      <c r="O7" s="2"/>
      <c r="P7" s="2"/>
    </row>
    <row r="8" spans="1:16" ht="12.75">
      <c r="A8" s="1" t="s">
        <v>18</v>
      </c>
      <c r="B8" s="2">
        <v>0</v>
      </c>
      <c r="C8" s="2">
        <v>0.02</v>
      </c>
      <c r="D8" s="2">
        <v>0.05</v>
      </c>
      <c r="E8" s="2">
        <v>0.04</v>
      </c>
      <c r="F8" s="2">
        <v>0.04</v>
      </c>
      <c r="G8" s="2">
        <v>0.02</v>
      </c>
      <c r="H8" s="2">
        <v>0.02</v>
      </c>
      <c r="I8" s="2">
        <v>0.03</v>
      </c>
      <c r="J8" s="2"/>
      <c r="K8" s="2">
        <f>AVERAGE(B8:I8)</f>
        <v>0.0275</v>
      </c>
      <c r="L8" s="2">
        <f>STDEV(B8:I8)</f>
        <v>0.0158113883008419</v>
      </c>
      <c r="M8" s="2"/>
      <c r="N8" s="2"/>
      <c r="O8" s="2"/>
      <c r="P8" s="2"/>
    </row>
    <row r="9" spans="1:16" ht="12.75">
      <c r="A9" s="1" t="s">
        <v>25</v>
      </c>
      <c r="B9" s="2">
        <v>0</v>
      </c>
      <c r="C9" s="2">
        <v>0.01</v>
      </c>
      <c r="D9" s="2">
        <v>0.01</v>
      </c>
      <c r="E9" s="2">
        <v>0.03</v>
      </c>
      <c r="F9" s="2">
        <v>0.03</v>
      </c>
      <c r="G9" s="2">
        <v>0.02</v>
      </c>
      <c r="H9" s="2">
        <v>0.04</v>
      </c>
      <c r="I9" s="2">
        <v>0.04</v>
      </c>
      <c r="J9" s="2"/>
      <c r="K9" s="2">
        <f>AVERAGE(B9:I9)</f>
        <v>0.022500000000000003</v>
      </c>
      <c r="L9" s="2">
        <f>STDEV(B9:I9)</f>
        <v>0.014880476182856896</v>
      </c>
      <c r="M9" s="2"/>
      <c r="N9" s="2"/>
      <c r="O9" s="2"/>
      <c r="P9" s="2"/>
    </row>
    <row r="10" spans="1:16" ht="12.75">
      <c r="A10" s="1" t="s">
        <v>30</v>
      </c>
      <c r="B10" s="2">
        <v>0</v>
      </c>
      <c r="C10" s="2">
        <v>0.03</v>
      </c>
      <c r="D10" s="2">
        <v>0</v>
      </c>
      <c r="E10" s="2">
        <v>0</v>
      </c>
      <c r="F10" s="2">
        <v>0</v>
      </c>
      <c r="G10" s="2">
        <v>0.04</v>
      </c>
      <c r="H10" s="2">
        <v>0</v>
      </c>
      <c r="I10" s="2">
        <v>0</v>
      </c>
      <c r="J10" s="2"/>
      <c r="K10" s="2">
        <f>AVERAGE(B10:I10)</f>
        <v>0.00875</v>
      </c>
      <c r="L10" s="2">
        <f>STDEV(B10:I10)</f>
        <v>0.016420805617960926</v>
      </c>
      <c r="M10" s="2"/>
      <c r="N10" s="2"/>
      <c r="O10" s="2"/>
      <c r="P10" s="2"/>
    </row>
    <row r="11" spans="1:16" ht="12.75">
      <c r="A11" s="1" t="s">
        <v>16</v>
      </c>
      <c r="B11" s="2">
        <v>0</v>
      </c>
      <c r="C11" s="2">
        <v>0.02</v>
      </c>
      <c r="D11" s="2">
        <v>0</v>
      </c>
      <c r="E11" s="2">
        <v>0</v>
      </c>
      <c r="F11" s="2">
        <v>0.09</v>
      </c>
      <c r="G11" s="2">
        <v>0</v>
      </c>
      <c r="H11" s="2">
        <v>0</v>
      </c>
      <c r="I11" s="2">
        <v>0</v>
      </c>
      <c r="J11" s="2"/>
      <c r="K11" s="2">
        <f>AVERAGE(B11:I11)</f>
        <v>0.01375</v>
      </c>
      <c r="L11" s="2">
        <f>STDEV(B11:I11)</f>
        <v>0.031594529363709246</v>
      </c>
      <c r="M11" s="2"/>
      <c r="N11" s="2"/>
      <c r="O11" s="2"/>
      <c r="P11" s="2"/>
    </row>
    <row r="12" spans="1:16" ht="12.75">
      <c r="A12" s="1" t="s">
        <v>24</v>
      </c>
      <c r="B12" s="2">
        <v>0.02</v>
      </c>
      <c r="C12" s="2">
        <v>0.01</v>
      </c>
      <c r="D12" s="2">
        <v>0</v>
      </c>
      <c r="E12" s="2">
        <v>0</v>
      </c>
      <c r="F12" s="2">
        <v>0.02</v>
      </c>
      <c r="G12" s="2">
        <v>0.03</v>
      </c>
      <c r="H12" s="2">
        <v>0.01</v>
      </c>
      <c r="I12" s="2">
        <v>0.03</v>
      </c>
      <c r="J12" s="2"/>
      <c r="K12" s="2">
        <f>AVERAGE(B12:I12)</f>
        <v>0.015</v>
      </c>
      <c r="L12" s="2">
        <f>STDEV(B12:I12)</f>
        <v>0.011952286093343936</v>
      </c>
      <c r="M12" s="2"/>
      <c r="N12" s="2"/>
      <c r="O12" s="2"/>
      <c r="P12" s="2"/>
    </row>
    <row r="13" spans="1:16" ht="12.75">
      <c r="A13" s="1" t="s">
        <v>26</v>
      </c>
      <c r="B13" s="2">
        <v>0.01</v>
      </c>
      <c r="C13" s="2">
        <v>0.02</v>
      </c>
      <c r="D13" s="2">
        <v>0.01</v>
      </c>
      <c r="E13" s="2">
        <v>0.01</v>
      </c>
      <c r="F13" s="2">
        <v>0</v>
      </c>
      <c r="G13" s="2">
        <v>0.01</v>
      </c>
      <c r="H13" s="2">
        <v>0.01</v>
      </c>
      <c r="I13" s="2">
        <v>0</v>
      </c>
      <c r="J13" s="2"/>
      <c r="K13" s="2">
        <f>AVERAGE(B13:I13)</f>
        <v>0.00875</v>
      </c>
      <c r="L13" s="2">
        <f>STDEV(B13:I13)</f>
        <v>0.006408699444616558</v>
      </c>
      <c r="M13" s="2"/>
      <c r="N13" s="2"/>
      <c r="O13" s="2"/>
      <c r="P13" s="2"/>
    </row>
    <row r="14" spans="1:16" ht="12.75">
      <c r="A14" s="1" t="s">
        <v>27</v>
      </c>
      <c r="B14" s="2">
        <v>0</v>
      </c>
      <c r="C14" s="2">
        <v>0</v>
      </c>
      <c r="D14" s="2">
        <v>0</v>
      </c>
      <c r="E14" s="2">
        <v>0.04</v>
      </c>
      <c r="F14" s="2">
        <v>0</v>
      </c>
      <c r="G14" s="2">
        <v>0.01</v>
      </c>
      <c r="H14" s="2">
        <v>0</v>
      </c>
      <c r="I14" s="2">
        <v>0.02</v>
      </c>
      <c r="J14" s="2"/>
      <c r="K14" s="2">
        <f>AVERAGE(B14:I14)</f>
        <v>0.00875</v>
      </c>
      <c r="L14" s="2">
        <f>STDEV(B14:I14)</f>
        <v>0.014577379737113252</v>
      </c>
      <c r="M14" s="2"/>
      <c r="N14" s="2"/>
      <c r="O14" s="2"/>
      <c r="P14" s="2"/>
    </row>
    <row r="15" spans="1:16" ht="12.75">
      <c r="A15" s="1" t="s">
        <v>29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0.05</v>
      </c>
      <c r="H15" s="2">
        <v>0</v>
      </c>
      <c r="I15" s="2">
        <v>0</v>
      </c>
      <c r="J15" s="2"/>
      <c r="K15" s="2">
        <f>AVERAGE(B15:I15)</f>
        <v>0.00625</v>
      </c>
      <c r="L15" s="2">
        <f>STDEV(B15:I15)</f>
        <v>0.017677669529663688</v>
      </c>
      <c r="M15" s="2"/>
      <c r="N15" s="2"/>
      <c r="O15" s="2"/>
      <c r="P15" s="2"/>
    </row>
    <row r="16" spans="1:16" ht="12.75">
      <c r="A16" s="1" t="s">
        <v>17</v>
      </c>
      <c r="B16" s="2">
        <v>0</v>
      </c>
      <c r="C16" s="2">
        <v>0</v>
      </c>
      <c r="D16" s="2">
        <v>0</v>
      </c>
      <c r="E16" s="2">
        <v>0.02</v>
      </c>
      <c r="F16" s="2">
        <v>0</v>
      </c>
      <c r="G16" s="2">
        <v>0</v>
      </c>
      <c r="H16" s="2">
        <v>0</v>
      </c>
      <c r="I16" s="2">
        <v>0</v>
      </c>
      <c r="J16" s="2"/>
      <c r="K16" s="2">
        <f>AVERAGE(B16:I16)</f>
        <v>0.0025</v>
      </c>
      <c r="L16" s="2">
        <f>STDEV(B16:I16)</f>
        <v>0.007071067811865475</v>
      </c>
      <c r="M16" s="2"/>
      <c r="N16" s="2"/>
      <c r="O16" s="2"/>
      <c r="P16" s="2"/>
    </row>
    <row r="17" spans="1:16" ht="12.75">
      <c r="A17" s="1" t="s">
        <v>21</v>
      </c>
      <c r="B17" s="2">
        <v>0</v>
      </c>
      <c r="C17" s="2">
        <v>0</v>
      </c>
      <c r="D17" s="2">
        <v>0.01</v>
      </c>
      <c r="E17" s="2">
        <v>0</v>
      </c>
      <c r="F17" s="2">
        <v>0</v>
      </c>
      <c r="G17" s="2">
        <v>0</v>
      </c>
      <c r="H17" s="2">
        <v>0.03</v>
      </c>
      <c r="I17" s="2">
        <v>0</v>
      </c>
      <c r="J17" s="2"/>
      <c r="K17" s="2">
        <f>AVERAGE(B17:I17)</f>
        <v>0.005</v>
      </c>
      <c r="L17" s="2">
        <f>STDEV(B17:I17)</f>
        <v>0.010690449676496976</v>
      </c>
      <c r="M17" s="2"/>
      <c r="N17" s="2"/>
      <c r="O17" s="2"/>
      <c r="P17" s="2"/>
    </row>
    <row r="18" spans="1:16" ht="12.75">
      <c r="A18" s="1" t="s">
        <v>22</v>
      </c>
      <c r="B18" s="2">
        <v>0</v>
      </c>
      <c r="C18" s="2">
        <v>0</v>
      </c>
      <c r="D18" s="2">
        <v>0</v>
      </c>
      <c r="E18" s="2">
        <v>0.01</v>
      </c>
      <c r="F18" s="2">
        <v>0</v>
      </c>
      <c r="G18" s="2">
        <v>0.02</v>
      </c>
      <c r="H18" s="2">
        <v>0.01</v>
      </c>
      <c r="I18" s="2">
        <v>0.01</v>
      </c>
      <c r="J18" s="2"/>
      <c r="K18" s="2">
        <f>AVERAGE(B18:I18)</f>
        <v>0.00625</v>
      </c>
      <c r="L18" s="2">
        <f>STDEV(B18:I18)</f>
        <v>0.00744023809142845</v>
      </c>
      <c r="M18" s="2"/>
      <c r="N18" s="2"/>
      <c r="O18" s="2"/>
      <c r="P18" s="2"/>
    </row>
    <row r="19" spans="1:16" ht="12.75">
      <c r="A19" s="1" t="s">
        <v>23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/>
      <c r="K19" s="2">
        <f>AVERAGE(B19:I19)</f>
        <v>0</v>
      </c>
      <c r="L19" s="2">
        <f>STDEV(B19:I19)</f>
        <v>0</v>
      </c>
      <c r="M19" s="2"/>
      <c r="N19" s="2"/>
      <c r="O19" s="2"/>
      <c r="P19" s="2"/>
    </row>
    <row r="20" spans="1:16" ht="12.75">
      <c r="A20" s="1" t="s">
        <v>82</v>
      </c>
      <c r="B20" s="2">
        <v>93.35</v>
      </c>
      <c r="C20" s="2">
        <v>92.83</v>
      </c>
      <c r="D20" s="2">
        <v>96.01</v>
      </c>
      <c r="E20" s="2">
        <v>92.43</v>
      </c>
      <c r="F20" s="2">
        <v>94.87</v>
      </c>
      <c r="G20" s="2">
        <v>94.55</v>
      </c>
      <c r="H20" s="2">
        <v>91.87</v>
      </c>
      <c r="I20" s="2">
        <v>92.31</v>
      </c>
      <c r="J20" s="2"/>
      <c r="K20" s="2">
        <f>AVERAGE(B20:I20)</f>
        <v>93.5275</v>
      </c>
      <c r="L20" s="2">
        <f>STDEV(B20:I20)</f>
        <v>1.4620313656986224</v>
      </c>
      <c r="M20" s="2"/>
      <c r="N20" s="2"/>
      <c r="O20" s="2"/>
      <c r="P20" s="2"/>
    </row>
    <row r="21" spans="1:16" ht="12.75">
      <c r="A21" s="1" t="s">
        <v>83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1" t="s">
        <v>86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1" t="s">
        <v>32</v>
      </c>
      <c r="B24" s="2" t="s">
        <v>33</v>
      </c>
      <c r="C24" s="2" t="s">
        <v>34</v>
      </c>
      <c r="D24" s="2" t="s">
        <v>35</v>
      </c>
      <c r="E24" s="2">
        <v>5.5</v>
      </c>
      <c r="F24" s="2" t="s">
        <v>36</v>
      </c>
      <c r="G24" s="2" t="s">
        <v>37</v>
      </c>
      <c r="H24" s="2" t="s">
        <v>38</v>
      </c>
      <c r="I24" s="2" t="s">
        <v>13</v>
      </c>
      <c r="J24" s="2"/>
      <c r="K24" s="2"/>
      <c r="L24" s="2"/>
      <c r="M24" s="2"/>
      <c r="N24" s="2"/>
      <c r="O24" s="2"/>
      <c r="P24" s="2"/>
    </row>
    <row r="25" spans="1:16" ht="12.75">
      <c r="A25" s="1" t="s">
        <v>43</v>
      </c>
      <c r="B25" s="2">
        <v>1.006</v>
      </c>
      <c r="C25" s="2">
        <v>0.986</v>
      </c>
      <c r="D25" s="2">
        <v>0.986</v>
      </c>
      <c r="E25" s="2">
        <v>1.029</v>
      </c>
      <c r="F25" s="2">
        <v>0.998</v>
      </c>
      <c r="G25" s="2">
        <v>1.002</v>
      </c>
      <c r="H25" s="2">
        <v>1.03</v>
      </c>
      <c r="I25" s="2">
        <v>1.024</v>
      </c>
      <c r="J25" s="2"/>
      <c r="K25" s="2">
        <f>AVERAGE(B25:I25)</f>
        <v>1.007625</v>
      </c>
      <c r="L25" s="2">
        <f>STDEV(B25:I25)</f>
        <v>0.018078697013732502</v>
      </c>
      <c r="M25" s="4">
        <v>1</v>
      </c>
      <c r="N25" s="2"/>
      <c r="O25" s="2"/>
      <c r="P25" s="2"/>
    </row>
    <row r="26" spans="1:16" ht="12.75">
      <c r="A26" s="1" t="s">
        <v>50</v>
      </c>
      <c r="B26" s="2">
        <v>3.007</v>
      </c>
      <c r="C26" s="2">
        <v>3.033</v>
      </c>
      <c r="D26" s="2">
        <v>3.043</v>
      </c>
      <c r="E26" s="2">
        <v>2.933</v>
      </c>
      <c r="F26" s="2">
        <v>2.993</v>
      </c>
      <c r="G26" s="2">
        <v>2.999</v>
      </c>
      <c r="H26" s="2">
        <v>2.938</v>
      </c>
      <c r="I26" s="2">
        <v>2.959</v>
      </c>
      <c r="J26" s="2"/>
      <c r="K26" s="2">
        <f>AVERAGE(B26:I26)</f>
        <v>2.9881249999999997</v>
      </c>
      <c r="L26" s="2">
        <f>STDEV(B26:I26)</f>
        <v>0.041270665819009365</v>
      </c>
      <c r="M26" s="4">
        <v>3</v>
      </c>
      <c r="N26" s="2"/>
      <c r="O26" s="2"/>
      <c r="P26" s="2"/>
    </row>
    <row r="27" spans="1:16" ht="12.75">
      <c r="A27" s="1" t="s">
        <v>31</v>
      </c>
      <c r="B27" s="2">
        <f>SUM(B25:B26)</f>
        <v>4.013</v>
      </c>
      <c r="C27" s="2">
        <f aca="true" t="shared" si="0" ref="C27:I27">SUM(C25:C26)</f>
        <v>4.019</v>
      </c>
      <c r="D27" s="2">
        <f t="shared" si="0"/>
        <v>4.029</v>
      </c>
      <c r="E27" s="2">
        <f t="shared" si="0"/>
        <v>3.9619999999999997</v>
      </c>
      <c r="F27" s="2">
        <f t="shared" si="0"/>
        <v>3.9909999999999997</v>
      </c>
      <c r="G27" s="2">
        <f t="shared" si="0"/>
        <v>4.001</v>
      </c>
      <c r="H27" s="2">
        <f t="shared" si="0"/>
        <v>3.968</v>
      </c>
      <c r="I27" s="2">
        <f t="shared" si="0"/>
        <v>3.983</v>
      </c>
      <c r="J27" s="2"/>
      <c r="K27" s="2">
        <f>AVERAGE(B27:I27)</f>
        <v>3.99575</v>
      </c>
      <c r="L27" s="2">
        <f>STDEV(B27:I27)</f>
        <v>0.024099496141684985</v>
      </c>
      <c r="M27" s="4"/>
      <c r="N27" s="2"/>
      <c r="O27" s="2"/>
      <c r="P27" s="2"/>
    </row>
    <row r="28" spans="2:18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4"/>
      <c r="N28" s="2"/>
      <c r="O28" s="2"/>
      <c r="P28" s="2"/>
      <c r="Q28" s="2"/>
      <c r="R28" s="2"/>
    </row>
    <row r="29" spans="1:16" ht="12.75">
      <c r="A29" s="5" t="s">
        <v>85</v>
      </c>
      <c r="B29" s="6">
        <v>0.143</v>
      </c>
      <c r="C29" s="6">
        <v>0.066</v>
      </c>
      <c r="D29" s="6">
        <v>0.072</v>
      </c>
      <c r="E29" s="6">
        <v>0.092</v>
      </c>
      <c r="F29" s="6">
        <v>0.09</v>
      </c>
      <c r="G29" s="6">
        <v>0.085</v>
      </c>
      <c r="H29" s="6">
        <v>0.072</v>
      </c>
      <c r="I29" s="6">
        <v>0.11</v>
      </c>
      <c r="J29" s="6"/>
      <c r="K29" s="6">
        <f>AVERAGE(B29:I29)</f>
        <v>0.09124999999999998</v>
      </c>
      <c r="L29" s="6">
        <f>STDEV(B29:I29)</f>
        <v>0.025211958613778115</v>
      </c>
      <c r="M29" s="7">
        <v>0.09</v>
      </c>
      <c r="N29" s="2"/>
      <c r="O29" s="2"/>
      <c r="P29" s="2"/>
    </row>
    <row r="30" spans="1:16" ht="12.75">
      <c r="A30" s="1" t="s">
        <v>86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8" ht="20.25">
      <c r="B31" s="2"/>
      <c r="C31" s="2"/>
      <c r="D31" s="2"/>
      <c r="E31" s="2"/>
      <c r="F31" s="2"/>
      <c r="G31" s="2"/>
      <c r="H31" s="2"/>
      <c r="I31" s="2"/>
      <c r="J31" s="3" t="s">
        <v>84</v>
      </c>
      <c r="K31" s="2"/>
      <c r="L31" s="2"/>
      <c r="M31" s="2"/>
      <c r="N31" s="2"/>
      <c r="O31" s="2"/>
      <c r="P31" s="2"/>
      <c r="Q31" s="2"/>
      <c r="R31" s="2"/>
    </row>
    <row r="32" spans="1:10" ht="20.25">
      <c r="A32" s="1" t="s">
        <v>88</v>
      </c>
      <c r="J32" s="3" t="s">
        <v>87</v>
      </c>
    </row>
    <row r="35" spans="1:8" ht="12.75">
      <c r="A35" s="1" t="s">
        <v>53</v>
      </c>
      <c r="B35" s="1" t="s">
        <v>54</v>
      </c>
      <c r="C35" s="1" t="s">
        <v>55</v>
      </c>
      <c r="D35" s="1" t="s">
        <v>56</v>
      </c>
      <c r="E35" s="1" t="s">
        <v>57</v>
      </c>
      <c r="F35" s="1" t="s">
        <v>58</v>
      </c>
      <c r="G35" s="1" t="s">
        <v>59</v>
      </c>
      <c r="H35" s="1" t="s">
        <v>60</v>
      </c>
    </row>
    <row r="36" spans="1:8" ht="12.75">
      <c r="A36" s="1" t="s">
        <v>61</v>
      </c>
      <c r="B36" s="1" t="s">
        <v>15</v>
      </c>
      <c r="C36" s="1" t="s">
        <v>62</v>
      </c>
      <c r="D36" s="1">
        <v>20</v>
      </c>
      <c r="E36" s="1">
        <v>10</v>
      </c>
      <c r="F36" s="1">
        <v>800</v>
      </c>
      <c r="G36" s="1">
        <v>-800</v>
      </c>
      <c r="H36" s="1" t="s">
        <v>63</v>
      </c>
    </row>
    <row r="37" spans="1:8" ht="12.75">
      <c r="A37" s="1" t="s">
        <v>61</v>
      </c>
      <c r="B37" s="1" t="s">
        <v>39</v>
      </c>
      <c r="C37" s="1" t="s">
        <v>62</v>
      </c>
      <c r="D37" s="1">
        <v>20</v>
      </c>
      <c r="E37" s="1">
        <v>10</v>
      </c>
      <c r="F37" s="1">
        <v>600</v>
      </c>
      <c r="G37" s="1">
        <v>-600</v>
      </c>
      <c r="H37" s="1" t="s">
        <v>64</v>
      </c>
    </row>
    <row r="38" spans="1:8" ht="12.75">
      <c r="A38" s="1" t="s">
        <v>61</v>
      </c>
      <c r="B38" s="1" t="s">
        <v>42</v>
      </c>
      <c r="C38" s="1" t="s">
        <v>62</v>
      </c>
      <c r="D38" s="1">
        <v>20</v>
      </c>
      <c r="E38" s="1">
        <v>10</v>
      </c>
      <c r="F38" s="1">
        <v>600</v>
      </c>
      <c r="G38" s="1">
        <v>-600</v>
      </c>
      <c r="H38" s="1" t="s">
        <v>65</v>
      </c>
    </row>
    <row r="39" spans="1:8" ht="12.75">
      <c r="A39" s="1" t="s">
        <v>61</v>
      </c>
      <c r="B39" s="1" t="s">
        <v>49</v>
      </c>
      <c r="C39" s="1" t="s">
        <v>66</v>
      </c>
      <c r="D39" s="1">
        <v>20</v>
      </c>
      <c r="E39" s="1">
        <v>10</v>
      </c>
      <c r="F39" s="1">
        <v>600</v>
      </c>
      <c r="G39" s="1">
        <v>-600</v>
      </c>
      <c r="H39" s="1" t="s">
        <v>67</v>
      </c>
    </row>
    <row r="40" spans="1:8" ht="12.75">
      <c r="A40" s="1" t="s">
        <v>61</v>
      </c>
      <c r="B40" s="1" t="s">
        <v>40</v>
      </c>
      <c r="C40" s="1" t="s">
        <v>62</v>
      </c>
      <c r="D40" s="1">
        <v>20</v>
      </c>
      <c r="E40" s="1">
        <v>10</v>
      </c>
      <c r="F40" s="1">
        <v>600</v>
      </c>
      <c r="G40" s="1">
        <v>-600</v>
      </c>
      <c r="H40" s="1" t="s">
        <v>65</v>
      </c>
    </row>
    <row r="41" spans="1:8" ht="12.75">
      <c r="A41" s="1" t="s">
        <v>61</v>
      </c>
      <c r="B41" s="1" t="s">
        <v>41</v>
      </c>
      <c r="C41" s="1" t="s">
        <v>62</v>
      </c>
      <c r="D41" s="1">
        <v>20</v>
      </c>
      <c r="E41" s="1">
        <v>10</v>
      </c>
      <c r="F41" s="1">
        <v>600</v>
      </c>
      <c r="G41" s="1">
        <v>-600</v>
      </c>
      <c r="H41" s="1" t="s">
        <v>68</v>
      </c>
    </row>
    <row r="42" spans="1:8" ht="12.75">
      <c r="A42" s="1" t="s">
        <v>69</v>
      </c>
      <c r="B42" s="1" t="s">
        <v>43</v>
      </c>
      <c r="C42" s="1" t="s">
        <v>62</v>
      </c>
      <c r="D42" s="1">
        <v>20</v>
      </c>
      <c r="E42" s="1">
        <v>10</v>
      </c>
      <c r="F42" s="1">
        <v>500</v>
      </c>
      <c r="G42" s="1">
        <v>-500</v>
      </c>
      <c r="H42" s="1" t="s">
        <v>70</v>
      </c>
    </row>
    <row r="43" spans="1:8" ht="12.75">
      <c r="A43" s="1" t="s">
        <v>69</v>
      </c>
      <c r="B43" s="1" t="s">
        <v>44</v>
      </c>
      <c r="C43" s="1" t="s">
        <v>62</v>
      </c>
      <c r="D43" s="1">
        <v>20</v>
      </c>
      <c r="E43" s="1">
        <v>10</v>
      </c>
      <c r="F43" s="1">
        <v>250</v>
      </c>
      <c r="G43" s="1">
        <v>-250</v>
      </c>
      <c r="H43" s="1" t="s">
        <v>71</v>
      </c>
    </row>
    <row r="44" spans="1:8" ht="12.75">
      <c r="A44" s="1" t="s">
        <v>69</v>
      </c>
      <c r="B44" s="1" t="s">
        <v>22</v>
      </c>
      <c r="C44" s="1" t="s">
        <v>62</v>
      </c>
      <c r="D44" s="1">
        <v>20</v>
      </c>
      <c r="E44" s="1">
        <v>10</v>
      </c>
      <c r="F44" s="1">
        <v>500</v>
      </c>
      <c r="G44" s="1">
        <v>-500</v>
      </c>
      <c r="H44" s="1" t="s">
        <v>72</v>
      </c>
    </row>
    <row r="45" spans="1:8" ht="12.75">
      <c r="A45" s="1" t="s">
        <v>69</v>
      </c>
      <c r="B45" s="1" t="s">
        <v>45</v>
      </c>
      <c r="C45" s="1" t="s">
        <v>62</v>
      </c>
      <c r="D45" s="1">
        <v>20</v>
      </c>
      <c r="E45" s="1">
        <v>10</v>
      </c>
      <c r="F45" s="1">
        <v>600</v>
      </c>
      <c r="G45" s="1">
        <v>-600</v>
      </c>
      <c r="H45" s="1" t="s">
        <v>73</v>
      </c>
    </row>
    <row r="46" spans="1:8" ht="12.75">
      <c r="A46" s="1" t="s">
        <v>69</v>
      </c>
      <c r="B46" s="1" t="s">
        <v>46</v>
      </c>
      <c r="C46" s="1" t="s">
        <v>62</v>
      </c>
      <c r="D46" s="1">
        <v>20</v>
      </c>
      <c r="E46" s="1">
        <v>10</v>
      </c>
      <c r="F46" s="1">
        <v>500</v>
      </c>
      <c r="G46" s="1">
        <v>-500</v>
      </c>
      <c r="H46" s="1" t="s">
        <v>74</v>
      </c>
    </row>
    <row r="47" spans="1:8" ht="12.75">
      <c r="A47" s="1" t="s">
        <v>69</v>
      </c>
      <c r="B47" s="1" t="s">
        <v>47</v>
      </c>
      <c r="C47" s="1" t="s">
        <v>62</v>
      </c>
      <c r="D47" s="1">
        <v>20</v>
      </c>
      <c r="E47" s="1">
        <v>10</v>
      </c>
      <c r="F47" s="1">
        <v>600</v>
      </c>
      <c r="G47" s="1">
        <v>-600</v>
      </c>
      <c r="H47" s="1" t="s">
        <v>75</v>
      </c>
    </row>
    <row r="48" spans="1:8" ht="12.75">
      <c r="A48" s="1" t="s">
        <v>69</v>
      </c>
      <c r="B48" s="1" t="s">
        <v>52</v>
      </c>
      <c r="C48" s="1" t="s">
        <v>76</v>
      </c>
      <c r="D48" s="1">
        <v>20</v>
      </c>
      <c r="E48" s="1">
        <v>10</v>
      </c>
      <c r="F48" s="1">
        <v>500</v>
      </c>
      <c r="G48" s="1">
        <v>-500</v>
      </c>
      <c r="H48" s="1" t="s">
        <v>77</v>
      </c>
    </row>
    <row r="49" spans="1:8" ht="12.75">
      <c r="A49" s="1" t="s">
        <v>78</v>
      </c>
      <c r="B49" s="1" t="s">
        <v>48</v>
      </c>
      <c r="C49" s="1" t="s">
        <v>62</v>
      </c>
      <c r="D49" s="1">
        <v>20</v>
      </c>
      <c r="E49" s="1">
        <v>10</v>
      </c>
      <c r="F49" s="1">
        <v>500</v>
      </c>
      <c r="G49" s="1">
        <v>-500</v>
      </c>
      <c r="H49" s="1" t="s">
        <v>79</v>
      </c>
    </row>
    <row r="50" spans="1:8" ht="12.75">
      <c r="A50" s="1" t="s">
        <v>78</v>
      </c>
      <c r="B50" s="1" t="s">
        <v>50</v>
      </c>
      <c r="C50" s="1" t="s">
        <v>62</v>
      </c>
      <c r="D50" s="1">
        <v>20</v>
      </c>
      <c r="E50" s="1">
        <v>10</v>
      </c>
      <c r="F50" s="1">
        <v>500</v>
      </c>
      <c r="G50" s="1">
        <v>-500</v>
      </c>
      <c r="H50" s="1" t="s">
        <v>80</v>
      </c>
    </row>
    <row r="51" spans="1:8" ht="12.75">
      <c r="A51" s="1" t="s">
        <v>78</v>
      </c>
      <c r="B51" s="1" t="s">
        <v>51</v>
      </c>
      <c r="C51" s="1" t="s">
        <v>62</v>
      </c>
      <c r="D51" s="1">
        <v>20</v>
      </c>
      <c r="E51" s="1">
        <v>10</v>
      </c>
      <c r="F51" s="1">
        <v>500</v>
      </c>
      <c r="G51" s="1">
        <v>-500</v>
      </c>
      <c r="H51" s="1" t="s">
        <v>81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2007-10-03T18:05:48Z</dcterms:created>
  <dcterms:modified xsi:type="dcterms:W3CDTF">2007-10-03T18:05:50Z</dcterms:modified>
  <cp:category/>
  <cp:version/>
  <cp:contentType/>
  <cp:contentStatus/>
</cp:coreProperties>
</file>