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456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<sst xmlns="http://schemas.openxmlformats.org/spreadsheetml/2006/main" count="71" uniqueCount="45">
  <si>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cotunnite60655</t>
  </si>
  <si>
    <t>#1</t>
  </si>
  <si>
    <t>#2</t>
  </si>
  <si>
    <t>#3</t>
  </si>
  <si>
    <t>#4</t>
  </si>
  <si>
    <t>#5</t>
  </si>
  <si>
    <t>#6</t>
  </si>
  <si>
    <t>#7</t>
  </si>
  <si>
    <t>#8</t>
  </si>
  <si>
    <t>Ox</t>
  </si>
  <si>
    <t>Wt</t>
  </si>
  <si>
    <t>Percents</t>
  </si>
  <si>
    <t>Average</t>
  </si>
  <si>
    <t>Standard</t>
  </si>
  <si>
    <t>Dev</t>
  </si>
  <si>
    <t>Cl</t>
  </si>
  <si>
    <t>Fe</t>
  </si>
  <si>
    <t>Cu</t>
  </si>
  <si>
    <t>Zn</t>
  </si>
  <si>
    <t>Pb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</si>
  <si>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</si>
  <si>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</si>
  <si>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</si>
  <si>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</si>
  <si>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</si>
  <si>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</si>
  <si>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</si>
  <si>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</si>
  <si>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</si>
  <si>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</si>
  <si>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</si>
  <si>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scap-s</t>
  </si>
  <si>
    <t>Ma</t>
  </si>
  <si>
    <t>wulfenite</t>
  </si>
  <si>
    <t>LIF</t>
  </si>
  <si>
    <t>fayalite</t>
  </si>
  <si>
    <t>chalcopy</t>
  </si>
  <si>
    <t>willemit2</t>
  </si>
  <si>
    <t>not presenyt in the wds scan</t>
  </si>
  <si>
    <t>Sum</t>
  </si>
  <si>
    <r>
      <t>PbCl</t>
    </r>
    <r>
      <rPr>
        <vertAlign val="subscript"/>
        <sz val="14"/>
        <rFont val="Times New Roman"/>
        <family val="1"/>
      </rPr>
      <t>2</t>
    </r>
  </si>
  <si>
    <t>Atom weight</t>
  </si>
  <si>
    <t>Atom proportions</t>
  </si>
  <si>
    <t>Atoms normalized to 3 apfu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</si>
  <si>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2.00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</si>
</sst>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L11" sqref="L11"/>
    </sheetView>
  </sheetViews>
  <sheetFormatPr defaultColWidth="9.00390625" defaultRowHeight="13.5"/>
  <cols>
    <col min="1" max="16384" width="5.25390625" style="1" customWidth="1"/>
  </cols>
  <sheetData>
    <row r="1" spans="2:9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6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16" ht="12.75">
      <c r="A4" s="1" t="s">
        <v>19</v>
      </c>
      <c r="B4" s="2">
        <v>75.35</v>
      </c>
      <c r="C4" s="2">
        <v>76.43</v>
      </c>
      <c r="D4" s="2">
        <v>77.48</v>
      </c>
      <c r="E4" s="2">
        <v>75.36</v>
      </c>
      <c r="F4" s="2">
        <v>76.74</v>
      </c>
      <c r="G4" s="2">
        <v>80.1</v>
      </c>
      <c r="H4" s="2">
        <v>76.16</v>
      </c>
      <c r="I4" s="2">
        <v>75.51</v>
      </c>
      <c r="J4" s="2"/>
      <c r="K4" s="2">
        <f>AVERAGE(B4:I4)</f>
        <v>76.64125</v>
      </c>
      <c r="L4" s="2">
        <f>STDEV(B4:I4)</f>
        <v>1.5829938859191373</v>
      </c>
      <c r="M4" s="2"/>
      <c r="N4" s="2"/>
      <c r="O4" s="2"/>
      <c r="P4" s="2"/>
    </row>
    <row r="5" spans="1:16" ht="12.75">
      <c r="A5" s="1" t="s">
        <v>15</v>
      </c>
      <c r="B5" s="2">
        <v>25.9</v>
      </c>
      <c r="C5" s="2">
        <v>26.15</v>
      </c>
      <c r="D5" s="2">
        <v>26.24</v>
      </c>
      <c r="E5" s="2">
        <v>26.41</v>
      </c>
      <c r="F5" s="2">
        <v>26.4</v>
      </c>
      <c r="G5" s="2">
        <v>24.23</v>
      </c>
      <c r="H5" s="2">
        <v>26.78</v>
      </c>
      <c r="I5" s="2">
        <v>26.15</v>
      </c>
      <c r="J5" s="2"/>
      <c r="K5" s="2">
        <f>AVERAGE(B5:I5)</f>
        <v>26.0325</v>
      </c>
      <c r="L5" s="2">
        <f>STDEV(B5:I5)</f>
        <v>0.7721537596693357</v>
      </c>
      <c r="M5" s="2"/>
      <c r="N5" s="2"/>
      <c r="O5" s="2"/>
      <c r="P5" s="2"/>
    </row>
    <row r="6" spans="1:16" ht="12.75">
      <c r="A6" s="1" t="s">
        <v>16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0.03</v>
      </c>
      <c r="J6" s="2"/>
      <c r="K6" s="2">
        <f>AVERAGE(B6:I6)</f>
        <v>0.00375</v>
      </c>
      <c r="L6" s="2">
        <f>STDEV(B6:I6)</f>
        <v>0.010606601717798213</v>
      </c>
      <c r="M6" s="2" t="s">
        <v>38</v>
      </c>
      <c r="N6" s="2"/>
      <c r="O6" s="2"/>
      <c r="P6" s="2"/>
    </row>
    <row r="7" spans="1:16" ht="12.75">
      <c r="A7" s="1" t="s">
        <v>17</v>
      </c>
      <c r="B7" s="2">
        <v>0</v>
      </c>
      <c r="C7" s="2">
        <v>0</v>
      </c>
      <c r="D7" s="2">
        <v>0.05</v>
      </c>
      <c r="E7" s="2">
        <v>0.02</v>
      </c>
      <c r="F7" s="2">
        <v>0</v>
      </c>
      <c r="G7" s="2">
        <v>0</v>
      </c>
      <c r="H7" s="2">
        <v>0.02</v>
      </c>
      <c r="I7" s="2">
        <v>0.08</v>
      </c>
      <c r="J7" s="2"/>
      <c r="K7" s="2">
        <f>AVERAGE(B7:I7)</f>
        <v>0.02125</v>
      </c>
      <c r="L7" s="2">
        <f>STDEV(B7:I7)</f>
        <v>0.02948970764763288</v>
      </c>
      <c r="M7" s="2" t="s">
        <v>38</v>
      </c>
      <c r="N7" s="2"/>
      <c r="O7" s="2"/>
      <c r="P7" s="2"/>
    </row>
    <row r="8" spans="1:16" ht="12.75">
      <c r="A8" s="1" t="s">
        <v>18</v>
      </c>
      <c r="B8" s="2">
        <v>0</v>
      </c>
      <c r="C8" s="2">
        <v>0</v>
      </c>
      <c r="D8" s="2">
        <v>0</v>
      </c>
      <c r="E8" s="2">
        <v>0.01</v>
      </c>
      <c r="F8" s="2">
        <v>0</v>
      </c>
      <c r="G8" s="2">
        <v>0.12</v>
      </c>
      <c r="H8" s="2">
        <v>0.1</v>
      </c>
      <c r="I8" s="2">
        <v>0.09</v>
      </c>
      <c r="J8" s="2"/>
      <c r="K8" s="2">
        <f>AVERAGE(B8:I8)</f>
        <v>0.04</v>
      </c>
      <c r="L8" s="2">
        <f>STDEV(B8:I8)</f>
        <v>0.053184315625675105</v>
      </c>
      <c r="M8" s="2" t="s">
        <v>38</v>
      </c>
      <c r="N8" s="2"/>
      <c r="O8" s="2"/>
      <c r="P8" s="2"/>
    </row>
    <row r="9" spans="1:16" ht="12.75">
      <c r="A9" s="1" t="s">
        <v>20</v>
      </c>
      <c r="B9" s="2">
        <v>101.24</v>
      </c>
      <c r="C9" s="2">
        <v>102.58</v>
      </c>
      <c r="D9" s="2">
        <v>103.76</v>
      </c>
      <c r="E9" s="2">
        <v>101.8</v>
      </c>
      <c r="F9" s="2">
        <v>103.14</v>
      </c>
      <c r="G9" s="2">
        <v>104.44</v>
      </c>
      <c r="H9" s="2">
        <v>103.07</v>
      </c>
      <c r="I9" s="2">
        <v>101.86</v>
      </c>
      <c r="J9" s="2"/>
      <c r="K9" s="2">
        <f>AVERAGE(B9:I9)</f>
        <v>102.73625</v>
      </c>
      <c r="L9" s="2">
        <f>STDEV(B9:I9)</f>
        <v>1.077880691781885</v>
      </c>
      <c r="M9" s="2"/>
      <c r="N9" s="2"/>
      <c r="O9" s="2"/>
      <c r="P9" s="2"/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" t="s">
        <v>41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1" t="s">
        <v>19</v>
      </c>
      <c r="B12" s="2">
        <v>207.211</v>
      </c>
      <c r="C12" s="2">
        <v>207.211</v>
      </c>
      <c r="D12" s="2">
        <v>207.211</v>
      </c>
      <c r="E12" s="2">
        <v>207.211</v>
      </c>
      <c r="F12" s="2">
        <v>207.211</v>
      </c>
      <c r="G12" s="2">
        <v>207.211</v>
      </c>
      <c r="H12" s="2">
        <v>207.211</v>
      </c>
      <c r="I12" s="2">
        <v>207.211</v>
      </c>
      <c r="J12" s="2"/>
      <c r="K12" s="2"/>
      <c r="L12" s="2"/>
      <c r="M12" s="2"/>
      <c r="N12" s="2"/>
      <c r="O12" s="2"/>
      <c r="P12" s="2"/>
    </row>
    <row r="13" spans="1:16" ht="12.75">
      <c r="A13" s="1" t="s">
        <v>15</v>
      </c>
      <c r="B13" s="2">
        <v>35.453</v>
      </c>
      <c r="C13" s="2">
        <v>35.453</v>
      </c>
      <c r="D13" s="2">
        <v>35.453</v>
      </c>
      <c r="E13" s="2">
        <v>35.453</v>
      </c>
      <c r="F13" s="2">
        <v>35.453</v>
      </c>
      <c r="G13" s="2">
        <v>35.453</v>
      </c>
      <c r="H13" s="2">
        <v>35.453</v>
      </c>
      <c r="I13" s="2">
        <v>35.453</v>
      </c>
      <c r="J13" s="2"/>
      <c r="K13" s="2"/>
      <c r="L13" s="2"/>
      <c r="M13" s="2"/>
      <c r="N13" s="2"/>
      <c r="O13" s="2"/>
      <c r="P13" s="2"/>
    </row>
    <row r="14" spans="2:16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1" t="s">
        <v>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1" t="s">
        <v>19</v>
      </c>
      <c r="B16" s="2">
        <f>B4/B12</f>
        <v>0.3636389959992471</v>
      </c>
      <c r="C16" s="2">
        <f aca="true" t="shared" si="0" ref="C16:I17">C4/C12</f>
        <v>0.3688510745085927</v>
      </c>
      <c r="D16" s="2">
        <f t="shared" si="0"/>
        <v>0.3739183730593453</v>
      </c>
      <c r="E16" s="2">
        <f t="shared" si="0"/>
        <v>0.36368725598544477</v>
      </c>
      <c r="F16" s="2">
        <f t="shared" si="0"/>
        <v>0.3703471340807196</v>
      </c>
      <c r="G16" s="2">
        <f t="shared" si="0"/>
        <v>0.386562489443128</v>
      </c>
      <c r="H16" s="2">
        <f t="shared" si="0"/>
        <v>0.36754805488125625</v>
      </c>
      <c r="I16" s="2">
        <f t="shared" si="0"/>
        <v>0.36441115577840943</v>
      </c>
      <c r="J16" s="2"/>
      <c r="K16" s="2"/>
      <c r="L16" s="2"/>
      <c r="M16" s="2"/>
      <c r="N16" s="2"/>
      <c r="O16" s="2"/>
      <c r="P16" s="2"/>
    </row>
    <row r="17" spans="1:16" ht="12.75">
      <c r="A17" s="1" t="s">
        <v>15</v>
      </c>
      <c r="B17" s="2">
        <f>B5/B13</f>
        <v>0.7305446647674385</v>
      </c>
      <c r="C17" s="2">
        <f t="shared" si="0"/>
        <v>0.7375962541956956</v>
      </c>
      <c r="D17" s="2">
        <f t="shared" si="0"/>
        <v>0.7401348263898682</v>
      </c>
      <c r="E17" s="2">
        <f t="shared" si="0"/>
        <v>0.7449299072010831</v>
      </c>
      <c r="F17" s="2">
        <f t="shared" si="0"/>
        <v>0.7446478436239528</v>
      </c>
      <c r="G17" s="2">
        <f t="shared" si="0"/>
        <v>0.683440047386681</v>
      </c>
      <c r="H17" s="2">
        <f t="shared" si="0"/>
        <v>0.7553662595549037</v>
      </c>
      <c r="I17" s="2">
        <f t="shared" si="0"/>
        <v>0.7375962541956956</v>
      </c>
      <c r="J17" s="2"/>
      <c r="K17" s="2"/>
      <c r="L17" s="2"/>
      <c r="M17" s="2"/>
      <c r="N17" s="2"/>
      <c r="O17" s="2"/>
      <c r="P17" s="2"/>
    </row>
    <row r="18" spans="1:16" ht="12.75">
      <c r="A18" s="1" t="s">
        <v>39</v>
      </c>
      <c r="B18" s="2">
        <f>SUM(B16:B17)</f>
        <v>1.0941836607666855</v>
      </c>
      <c r="C18" s="2">
        <f aca="true" t="shared" si="1" ref="C18:I18">SUM(C16:C17)</f>
        <v>1.1064473287042884</v>
      </c>
      <c r="D18" s="2">
        <f t="shared" si="1"/>
        <v>1.1140531994492133</v>
      </c>
      <c r="E18" s="2">
        <f t="shared" si="1"/>
        <v>1.1086171631865278</v>
      </c>
      <c r="F18" s="2">
        <f t="shared" si="1"/>
        <v>1.1149949777046724</v>
      </c>
      <c r="G18" s="2">
        <f t="shared" si="1"/>
        <v>1.070002536829809</v>
      </c>
      <c r="H18" s="2">
        <f t="shared" si="1"/>
        <v>1.12291431443616</v>
      </c>
      <c r="I18" s="2">
        <f t="shared" si="1"/>
        <v>1.102007409974105</v>
      </c>
      <c r="J18" s="2"/>
      <c r="K18" s="2"/>
      <c r="L18" s="2"/>
      <c r="M18" s="2"/>
      <c r="N18" s="2"/>
      <c r="O18" s="2"/>
      <c r="P18" s="2"/>
    </row>
    <row r="19" spans="11:12" ht="12.75">
      <c r="K19" s="2"/>
      <c r="L19" s="2"/>
    </row>
    <row r="20" spans="1:12" ht="12.75">
      <c r="A20" s="1" t="s">
        <v>43</v>
      </c>
      <c r="K20" s="2"/>
      <c r="L20" s="2"/>
    </row>
    <row r="21" spans="1:13" ht="12.75">
      <c r="A21" s="1" t="s">
        <v>19</v>
      </c>
      <c r="B21" s="2">
        <f>B16*3/B18</f>
        <v>0.9970145114699892</v>
      </c>
      <c r="C21" s="2">
        <f aca="true" t="shared" si="2" ref="C21:I21">C16*3/C18</f>
        <v>1.0000957070605556</v>
      </c>
      <c r="D21" s="2">
        <f t="shared" si="2"/>
        <v>1.0069134218479245</v>
      </c>
      <c r="E21" s="2">
        <f t="shared" si="2"/>
        <v>0.9841646008981735</v>
      </c>
      <c r="F21" s="2">
        <f t="shared" si="2"/>
        <v>0.996454176438846</v>
      </c>
      <c r="G21" s="2">
        <f t="shared" si="2"/>
        <v>1.0838174942699599</v>
      </c>
      <c r="H21" s="2">
        <f t="shared" si="2"/>
        <v>0.9819486228541229</v>
      </c>
      <c r="I21" s="2">
        <f t="shared" si="2"/>
        <v>0.9920382181104546</v>
      </c>
      <c r="K21" s="2">
        <f>AVERAGE(B21:I21)</f>
        <v>1.0053058441187532</v>
      </c>
      <c r="L21" s="2">
        <f>STDEV(B21:I21)</f>
        <v>0.032753296696902405</v>
      </c>
      <c r="M21" s="3">
        <v>1</v>
      </c>
    </row>
    <row r="22" spans="1:13" ht="12.75">
      <c r="A22" s="1" t="s">
        <v>15</v>
      </c>
      <c r="B22" s="2">
        <f>B17*3/B18</f>
        <v>2.0029854885300113</v>
      </c>
      <c r="C22" s="2">
        <f aca="true" t="shared" si="3" ref="C22:I22">C17*3/C18</f>
        <v>1.9999042929394444</v>
      </c>
      <c r="D22" s="2">
        <f t="shared" si="3"/>
        <v>1.993086578152076</v>
      </c>
      <c r="E22" s="2">
        <f t="shared" si="3"/>
        <v>2.0158353991018267</v>
      </c>
      <c r="F22" s="2">
        <f t="shared" si="3"/>
        <v>2.0035458235611543</v>
      </c>
      <c r="G22" s="2">
        <f t="shared" si="3"/>
        <v>1.9161825057300403</v>
      </c>
      <c r="H22" s="2">
        <f t="shared" si="3"/>
        <v>2.018051377145877</v>
      </c>
      <c r="I22" s="2">
        <f t="shared" si="3"/>
        <v>2.0079617818895454</v>
      </c>
      <c r="K22" s="2">
        <f>AVERAGE(B22:I22)</f>
        <v>1.9946941558812468</v>
      </c>
      <c r="L22" s="2">
        <f>STDEV(B22:I22)</f>
        <v>0.03275329669691402</v>
      </c>
      <c r="M22" s="3">
        <v>2</v>
      </c>
    </row>
    <row r="24" ht="20.25">
      <c r="H24" s="4" t="s">
        <v>40</v>
      </c>
    </row>
    <row r="25" ht="20.25">
      <c r="H25" s="4" t="s">
        <v>44</v>
      </c>
    </row>
    <row r="28" spans="1:8" ht="12.75">
      <c r="A28" s="1" t="s">
        <v>21</v>
      </c>
      <c r="B28" s="1" t="s">
        <v>22</v>
      </c>
      <c r="C28" s="1" t="s">
        <v>23</v>
      </c>
      <c r="D28" s="1" t="s">
        <v>24</v>
      </c>
      <c r="E28" s="1" t="s">
        <v>25</v>
      </c>
      <c r="F28" s="1" t="s">
        <v>26</v>
      </c>
      <c r="G28" s="1" t="s">
        <v>27</v>
      </c>
      <c r="H28" s="1" t="s">
        <v>28</v>
      </c>
    </row>
    <row r="29" spans="1:8" ht="12.75">
      <c r="A29" s="1" t="s">
        <v>29</v>
      </c>
      <c r="B29" s="1" t="s">
        <v>15</v>
      </c>
      <c r="C29" s="1" t="s">
        <v>30</v>
      </c>
      <c r="D29" s="1">
        <v>20</v>
      </c>
      <c r="E29" s="1">
        <v>10</v>
      </c>
      <c r="F29" s="1">
        <v>250</v>
      </c>
      <c r="G29" s="1">
        <v>-250</v>
      </c>
      <c r="H29" s="1" t="s">
        <v>31</v>
      </c>
    </row>
    <row r="30" spans="1:8" ht="12.75">
      <c r="A30" s="1" t="s">
        <v>29</v>
      </c>
      <c r="B30" s="1" t="s">
        <v>19</v>
      </c>
      <c r="C30" s="1" t="s">
        <v>32</v>
      </c>
      <c r="D30" s="1">
        <v>20</v>
      </c>
      <c r="E30" s="1">
        <v>10</v>
      </c>
      <c r="F30" s="1">
        <v>500</v>
      </c>
      <c r="G30" s="1">
        <v>-500</v>
      </c>
      <c r="H30" s="1" t="s">
        <v>33</v>
      </c>
    </row>
    <row r="31" spans="1:8" ht="12.75">
      <c r="A31" s="1" t="s">
        <v>34</v>
      </c>
      <c r="B31" s="1" t="s">
        <v>16</v>
      </c>
      <c r="C31" s="1" t="s">
        <v>30</v>
      </c>
      <c r="D31" s="1">
        <v>20</v>
      </c>
      <c r="E31" s="1">
        <v>10</v>
      </c>
      <c r="F31" s="1">
        <v>500</v>
      </c>
      <c r="G31" s="1">
        <v>-500</v>
      </c>
      <c r="H31" s="1" t="s">
        <v>35</v>
      </c>
    </row>
    <row r="32" spans="1:8" ht="12.75">
      <c r="A32" s="1" t="s">
        <v>34</v>
      </c>
      <c r="B32" s="1" t="s">
        <v>17</v>
      </c>
      <c r="C32" s="1" t="s">
        <v>30</v>
      </c>
      <c r="D32" s="1">
        <v>20</v>
      </c>
      <c r="E32" s="1">
        <v>10</v>
      </c>
      <c r="F32" s="1">
        <v>500</v>
      </c>
      <c r="G32" s="1">
        <v>-500</v>
      </c>
      <c r="H32" s="1" t="s">
        <v>36</v>
      </c>
    </row>
    <row r="33" spans="1:8" ht="12.75">
      <c r="A33" s="1" t="s">
        <v>34</v>
      </c>
      <c r="B33" s="1" t="s">
        <v>18</v>
      </c>
      <c r="C33" s="1" t="s">
        <v>30</v>
      </c>
      <c r="D33" s="1">
        <v>20</v>
      </c>
      <c r="E33" s="1">
        <v>10</v>
      </c>
      <c r="F33" s="1">
        <v>500</v>
      </c>
      <c r="G33" s="1">
        <v>-500</v>
      </c>
      <c r="H3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2007-12-07T00:12:51Z</dcterms:created>
  <dcterms:modified xsi:type="dcterms:W3CDTF">2007-12-07T00:12:51Z</dcterms:modified>
  <cp:category/>
  <cp:version/>
  <cp:contentType/>
  <cp:contentStatus/>
</cp:coreProperties>
</file>