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6485" windowHeight="1093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<sst xmlns="http://schemas.openxmlformats.org/spreadsheetml/2006/main" count="63" uniqueCount="47">
  <si>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</si>
  <si>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</si>
  <si>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</si>
  <si>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</si>
  <si>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</si>
  <si>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</si>
  <si>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</si>
  <si>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</si>
  <si>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</si>
  <si>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</si>
  <si>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Ox</t>
  </si>
  <si>
    <t>Wt</t>
  </si>
  <si>
    <t>Percents</t>
  </si>
  <si>
    <t>Average</t>
  </si>
  <si>
    <t>Standard</t>
  </si>
  <si>
    <t>Dev</t>
  </si>
  <si>
    <t>S</t>
  </si>
  <si>
    <t>Cu</t>
  </si>
  <si>
    <t>Sb</t>
  </si>
  <si>
    <t>Totals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</si>
  <si>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</si>
  <si>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</si>
  <si>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</si>
  <si>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</si>
  <si>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</si>
  <si>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</si>
  <si>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</si>
  <si>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</si>
  <si>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PET</t>
  </si>
  <si>
    <t>Ka</t>
  </si>
  <si>
    <t>barite2</t>
  </si>
  <si>
    <t>La</t>
  </si>
  <si>
    <t>stibnite2</t>
  </si>
  <si>
    <t>LIF</t>
  </si>
  <si>
    <t>chalcopy</t>
  </si>
  <si>
    <t>Total</t>
  </si>
  <si>
    <r>
      <t>Cu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Sb</t>
    </r>
  </si>
  <si>
    <t>ideal</t>
  </si>
  <si>
    <t>measured</t>
  </si>
  <si>
    <t>cuprostibite R060838</t>
  </si>
  <si>
    <t>Sum</t>
  </si>
  <si>
    <t>average</t>
  </si>
  <si>
    <t>stdev</t>
  </si>
  <si>
    <t>in formula</t>
  </si>
  <si>
    <r>
      <t>Cu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Sb</t>
    </r>
    <r>
      <rPr>
        <vertAlign val="subscript"/>
        <sz val="14"/>
        <rFont val="Times New Roman"/>
        <family val="1"/>
      </rPr>
      <t>1.00</t>
    </r>
  </si>
  <si>
    <t>trace amounts of S</t>
  </si>
  <si>
    <t>trace?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</si>
</sst>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workbookViewId="0" topLeftCell="A1">
      <selection activeCell="O26" sqref="O26"/>
    </sheetView>
  </sheetViews>
  <sheetFormatPr defaultColWidth="9.00390625" defaultRowHeight="13.5"/>
  <cols>
    <col min="1" max="16384" width="5.25390625" style="1" customWidth="1"/>
  </cols>
  <sheetData>
    <row r="1" spans="2:4" ht="15.75">
      <c r="B1" s="4" t="s">
        <v>39</v>
      </c>
      <c r="C1" s="4"/>
      <c r="D1" s="4"/>
    </row>
    <row r="2" spans="2:11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</row>
    <row r="3" spans="1:14" ht="12.7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M3" s="1" t="s">
        <v>41</v>
      </c>
      <c r="N3" s="1" t="s">
        <v>42</v>
      </c>
    </row>
    <row r="4" spans="1:26" ht="12.75">
      <c r="A4" s="1" t="s">
        <v>17</v>
      </c>
      <c r="B4" s="2">
        <v>50.91</v>
      </c>
      <c r="C4" s="1">
        <v>50.75</v>
      </c>
      <c r="D4" s="1">
        <v>50.99</v>
      </c>
      <c r="E4" s="1">
        <v>50.89</v>
      </c>
      <c r="F4" s="1">
        <v>50.28</v>
      </c>
      <c r="G4" s="1">
        <v>51.2</v>
      </c>
      <c r="H4" s="1">
        <v>51.6</v>
      </c>
      <c r="I4" s="1">
        <v>51.08</v>
      </c>
      <c r="J4" s="1">
        <v>51.07</v>
      </c>
      <c r="K4" s="1">
        <v>50.56</v>
      </c>
      <c r="L4" s="2"/>
      <c r="M4" s="2">
        <f>AVERAGE(B4:K4)</f>
        <v>50.93300000000001</v>
      </c>
      <c r="N4" s="2">
        <f>STDEV(B4:K4)</f>
        <v>0.35919818113786484</v>
      </c>
      <c r="O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1" t="s">
        <v>18</v>
      </c>
      <c r="B5" s="2">
        <v>48.78</v>
      </c>
      <c r="C5" s="1">
        <v>48.99</v>
      </c>
      <c r="D5" s="1">
        <v>48.03</v>
      </c>
      <c r="E5" s="1">
        <v>48.35</v>
      </c>
      <c r="F5" s="1">
        <v>49.17</v>
      </c>
      <c r="G5" s="1">
        <v>48.65</v>
      </c>
      <c r="H5" s="1">
        <v>48.19</v>
      </c>
      <c r="I5" s="1">
        <v>48.28</v>
      </c>
      <c r="J5" s="1">
        <v>48.62</v>
      </c>
      <c r="K5" s="1">
        <v>49.05</v>
      </c>
      <c r="L5" s="2"/>
      <c r="M5" s="2">
        <f>AVERAGE(B5:K5)</f>
        <v>48.611</v>
      </c>
      <c r="N5" s="2">
        <f>STDEV(B5:K5)</f>
        <v>0.39036877152038296</v>
      </c>
      <c r="O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1" t="s">
        <v>16</v>
      </c>
      <c r="B6" s="2">
        <v>0.2</v>
      </c>
      <c r="C6" s="1">
        <v>0.2</v>
      </c>
      <c r="D6" s="1">
        <v>0.38</v>
      </c>
      <c r="E6" s="1">
        <v>0.26</v>
      </c>
      <c r="F6" s="1">
        <v>0.2</v>
      </c>
      <c r="G6" s="1">
        <v>0.29</v>
      </c>
      <c r="H6" s="1">
        <v>0.33</v>
      </c>
      <c r="I6" s="1">
        <v>0.33</v>
      </c>
      <c r="J6" s="1">
        <v>0.29</v>
      </c>
      <c r="K6" s="1">
        <v>0.23</v>
      </c>
      <c r="L6" s="2"/>
      <c r="M6" s="2">
        <f>AVERAGE(B6:K6)</f>
        <v>0.271</v>
      </c>
      <c r="N6" s="2">
        <f>STDEV(B6:K6)</f>
        <v>0.06367451958550185</v>
      </c>
      <c r="O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17" ht="12.75">
      <c r="A7" s="1" t="s">
        <v>19</v>
      </c>
      <c r="B7" s="2">
        <f>SUM(B4:B6)</f>
        <v>99.89</v>
      </c>
      <c r="C7" s="2">
        <f aca="true" t="shared" si="0" ref="C7:K7">SUM(C4:C6)</f>
        <v>99.94000000000001</v>
      </c>
      <c r="D7" s="2">
        <f t="shared" si="0"/>
        <v>99.4</v>
      </c>
      <c r="E7" s="2">
        <f t="shared" si="0"/>
        <v>99.50000000000001</v>
      </c>
      <c r="F7" s="2">
        <f t="shared" si="0"/>
        <v>99.65</v>
      </c>
      <c r="G7" s="2">
        <f t="shared" si="0"/>
        <v>100.14</v>
      </c>
      <c r="H7" s="2">
        <f t="shared" si="0"/>
        <v>100.11999999999999</v>
      </c>
      <c r="I7" s="2">
        <f t="shared" si="0"/>
        <v>99.69</v>
      </c>
      <c r="J7" s="2">
        <f t="shared" si="0"/>
        <v>99.98</v>
      </c>
      <c r="K7" s="2">
        <f t="shared" si="0"/>
        <v>99.84</v>
      </c>
      <c r="L7" s="2"/>
      <c r="M7" s="2">
        <f>AVERAGE(B7:K7)</f>
        <v>99.815</v>
      </c>
      <c r="N7" s="2">
        <f>STDEV(B7:K7)</f>
        <v>0.24989997999047942</v>
      </c>
      <c r="O7" s="2"/>
      <c r="P7" s="2"/>
      <c r="Q7" s="2"/>
    </row>
    <row r="8" spans="2:17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1" t="s">
        <v>17</v>
      </c>
      <c r="B10" s="2">
        <v>63.546</v>
      </c>
      <c r="C10" s="2">
        <v>63.546</v>
      </c>
      <c r="D10" s="2">
        <v>63.546</v>
      </c>
      <c r="E10" s="2">
        <v>63.546</v>
      </c>
      <c r="F10" s="2">
        <v>63.546</v>
      </c>
      <c r="G10" s="2">
        <v>63.546</v>
      </c>
      <c r="H10" s="2">
        <v>63.546</v>
      </c>
      <c r="I10" s="2">
        <v>63.546</v>
      </c>
      <c r="J10" s="2">
        <v>63.546</v>
      </c>
      <c r="K10" s="2">
        <v>63.546</v>
      </c>
      <c r="L10" s="2"/>
      <c r="M10" s="2"/>
      <c r="N10" s="2"/>
      <c r="O10" s="2"/>
      <c r="P10" s="2"/>
      <c r="Q10" s="2"/>
    </row>
    <row r="11" spans="1:17" ht="12.75">
      <c r="A11" s="1" t="s">
        <v>18</v>
      </c>
      <c r="B11" s="2">
        <v>121.76</v>
      </c>
      <c r="C11" s="2">
        <v>121.76</v>
      </c>
      <c r="D11" s="2">
        <v>121.76</v>
      </c>
      <c r="E11" s="2">
        <v>121.76</v>
      </c>
      <c r="F11" s="2">
        <v>121.76</v>
      </c>
      <c r="G11" s="2">
        <v>121.76</v>
      </c>
      <c r="H11" s="2">
        <v>121.76</v>
      </c>
      <c r="I11" s="2">
        <v>121.76</v>
      </c>
      <c r="J11" s="2">
        <v>121.76</v>
      </c>
      <c r="K11" s="2">
        <v>121.76</v>
      </c>
      <c r="L11" s="2"/>
      <c r="M11" s="2"/>
      <c r="N11" s="2"/>
      <c r="O11" s="2"/>
      <c r="P11" s="2"/>
      <c r="Q11" s="2"/>
    </row>
    <row r="12" spans="1:17" ht="12.75">
      <c r="A12" s="1" t="s">
        <v>16</v>
      </c>
      <c r="B12" s="2">
        <v>32.065</v>
      </c>
      <c r="C12" s="2">
        <v>32.065</v>
      </c>
      <c r="D12" s="2">
        <v>32.065</v>
      </c>
      <c r="E12" s="2">
        <v>32.065</v>
      </c>
      <c r="F12" s="2">
        <v>32.065</v>
      </c>
      <c r="G12" s="2">
        <v>32.065</v>
      </c>
      <c r="H12" s="2">
        <v>32.065</v>
      </c>
      <c r="I12" s="2">
        <v>32.065</v>
      </c>
      <c r="J12" s="2">
        <v>32.065</v>
      </c>
      <c r="K12" s="2">
        <v>32.065</v>
      </c>
      <c r="L12" s="2"/>
      <c r="M12" s="2"/>
      <c r="N12" s="2"/>
      <c r="O12" s="2"/>
      <c r="P12" s="2"/>
      <c r="Q12" s="2"/>
    </row>
    <row r="13" spans="2:17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2.75">
      <c r="A16" s="1" t="s">
        <v>17</v>
      </c>
      <c r="B16" s="2">
        <f>B4/B10</f>
        <v>0.8011519214427344</v>
      </c>
      <c r="C16" s="2">
        <f>C4/C10</f>
        <v>0.7986340603657194</v>
      </c>
      <c r="D16" s="2">
        <f>D4/D10</f>
        <v>0.802410851981242</v>
      </c>
      <c r="E16" s="2">
        <f>E4/E10</f>
        <v>0.8008371888081075</v>
      </c>
      <c r="F16" s="2">
        <f>F4/F10</f>
        <v>0.7912378434519876</v>
      </c>
      <c r="G16" s="2">
        <f>G4/G10</f>
        <v>0.8057155446448243</v>
      </c>
      <c r="H16" s="2">
        <f>H4/H10</f>
        <v>0.8120101973373619</v>
      </c>
      <c r="I16" s="2">
        <f>I4/I10</f>
        <v>0.8038271488370629</v>
      </c>
      <c r="J16" s="2">
        <f>J4/J10</f>
        <v>0.8036697825197495</v>
      </c>
      <c r="K16" s="2">
        <f>K4/K10</f>
        <v>0.7956441003367639</v>
      </c>
      <c r="L16" s="2"/>
      <c r="M16" s="2"/>
      <c r="N16" s="2"/>
      <c r="O16" s="2"/>
      <c r="P16" s="2"/>
      <c r="Q16" s="2"/>
    </row>
    <row r="17" spans="1:17" ht="12.75">
      <c r="A17" s="1" t="s">
        <v>18</v>
      </c>
      <c r="B17" s="2">
        <f>B5/B11</f>
        <v>0.4006241787122208</v>
      </c>
      <c r="C17" s="2">
        <f>C5/C11</f>
        <v>0.4023488830486202</v>
      </c>
      <c r="D17" s="2">
        <f>D5/D11</f>
        <v>0.39446452036793694</v>
      </c>
      <c r="E17" s="2">
        <f>E5/E11</f>
        <v>0.397092641261498</v>
      </c>
      <c r="F17" s="2">
        <f>F5/F11</f>
        <v>0.40382720105124836</v>
      </c>
      <c r="G17" s="2">
        <f>G5/G11</f>
        <v>0.39955650459921155</v>
      </c>
      <c r="H17" s="2">
        <f>H5/H11</f>
        <v>0.39577858081471745</v>
      </c>
      <c r="I17" s="2">
        <f>I5/I11</f>
        <v>0.39651773981603156</v>
      </c>
      <c r="J17" s="2">
        <f>J5/J11</f>
        <v>0.39931011826544016</v>
      </c>
      <c r="K17" s="2">
        <f>K5/K11</f>
        <v>0.4028416557161629</v>
      </c>
      <c r="L17" s="2"/>
      <c r="M17" s="2"/>
      <c r="N17" s="2"/>
      <c r="O17" s="2"/>
      <c r="P17" s="2"/>
      <c r="Q17" s="2"/>
    </row>
    <row r="18" spans="1:17" ht="12.75">
      <c r="A18" s="1" t="s">
        <v>16</v>
      </c>
      <c r="B18" s="2">
        <f>B6/B12</f>
        <v>0.006237330422579137</v>
      </c>
      <c r="C18" s="2">
        <f>C6/C12</f>
        <v>0.006237330422579137</v>
      </c>
      <c r="D18" s="2">
        <f>D6/D12</f>
        <v>0.01185092780290036</v>
      </c>
      <c r="E18" s="2">
        <f>E6/E12</f>
        <v>0.008108529549352877</v>
      </c>
      <c r="F18" s="2">
        <f>F6/F12</f>
        <v>0.006237330422579137</v>
      </c>
      <c r="G18" s="2">
        <f>G6/G12</f>
        <v>0.009044129112739748</v>
      </c>
      <c r="H18" s="2">
        <f>H6/H12</f>
        <v>0.010291595197255575</v>
      </c>
      <c r="I18" s="2">
        <f>I6/I12</f>
        <v>0.010291595197255575</v>
      </c>
      <c r="J18" s="2">
        <f>J6/J12</f>
        <v>0.009044129112739748</v>
      </c>
      <c r="K18" s="2">
        <f>K6/K12</f>
        <v>0.007172929985966007</v>
      </c>
      <c r="L18" s="2"/>
      <c r="M18" s="2"/>
      <c r="N18" s="2"/>
      <c r="O18" s="2"/>
      <c r="P18" s="2"/>
      <c r="Q18" s="2"/>
    </row>
    <row r="19" spans="1:17" ht="12.75">
      <c r="A19" s="1" t="s">
        <v>35</v>
      </c>
      <c r="B19" s="2">
        <f>SUM(B16:B18)</f>
        <v>1.2080134305775343</v>
      </c>
      <c r="C19" s="2">
        <f>SUM(C16:C18)</f>
        <v>1.2072202738369187</v>
      </c>
      <c r="D19" s="2">
        <f>SUM(D16:D18)</f>
        <v>1.2087263001520794</v>
      </c>
      <c r="E19" s="2">
        <f>SUM(E16:E18)</f>
        <v>1.2060383596189583</v>
      </c>
      <c r="F19" s="2">
        <f>SUM(F16:F18)</f>
        <v>1.201302374925815</v>
      </c>
      <c r="G19" s="2">
        <f>SUM(G16:G18)</f>
        <v>1.2143161783567755</v>
      </c>
      <c r="H19" s="2">
        <f>SUM(H16:H18)</f>
        <v>1.2180803733493348</v>
      </c>
      <c r="I19" s="2">
        <f>SUM(I16:I18)</f>
        <v>1.21063648385035</v>
      </c>
      <c r="J19" s="2">
        <f>SUM(J16:J18)</f>
        <v>1.2120240298979292</v>
      </c>
      <c r="K19" s="2">
        <f>SUM(K16:K18)</f>
        <v>1.2056586860388927</v>
      </c>
      <c r="L19" s="2"/>
      <c r="M19" s="2"/>
      <c r="N19" s="2"/>
      <c r="O19" s="2"/>
      <c r="P19" s="2"/>
      <c r="Q19" s="2"/>
    </row>
    <row r="20" spans="2:17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" t="s">
        <v>41</v>
      </c>
      <c r="N21" s="1" t="s">
        <v>42</v>
      </c>
      <c r="O21" s="2" t="s">
        <v>43</v>
      </c>
      <c r="P21" s="2"/>
      <c r="Q21" s="2"/>
    </row>
    <row r="22" spans="1:17" ht="12.75">
      <c r="A22" s="1" t="s">
        <v>17</v>
      </c>
      <c r="B22" s="2">
        <f>B16*3/B19</f>
        <v>1.9895935785905496</v>
      </c>
      <c r="C22" s="2">
        <f>C16*3/C19</f>
        <v>1.9846437580792455</v>
      </c>
      <c r="D22" s="2">
        <f>D16*3/D19</f>
        <v>1.9915447820080137</v>
      </c>
      <c r="E22" s="2">
        <f>E16*3/E19</f>
        <v>1.9920689481082374</v>
      </c>
      <c r="F22" s="2">
        <f>F16*3/F19</f>
        <v>1.975950085425036</v>
      </c>
      <c r="G22" s="2">
        <f>G16*3/G19</f>
        <v>1.9905414067737934</v>
      </c>
      <c r="H22" s="2">
        <f>H16*3/H19</f>
        <v>1.9998931477023754</v>
      </c>
      <c r="I22" s="2">
        <f>I16*3/I19</f>
        <v>1.991912088128742</v>
      </c>
      <c r="J22" s="2">
        <f>J16*3/J19</f>
        <v>1.989242199894578</v>
      </c>
      <c r="K22" s="2">
        <f>K16*3/K19</f>
        <v>1.9797744823225143</v>
      </c>
      <c r="L22" s="2"/>
      <c r="M22" s="2">
        <f>AVERAGE(B22:K22)</f>
        <v>1.9885164477033086</v>
      </c>
      <c r="N22" s="2">
        <f>STDEV(B22:K22)</f>
        <v>0.006813966666134363</v>
      </c>
      <c r="O22" s="5">
        <v>2</v>
      </c>
      <c r="P22" s="2"/>
      <c r="Q22" s="2"/>
    </row>
    <row r="23" spans="1:17" ht="12.75">
      <c r="A23" s="1" t="s">
        <v>18</v>
      </c>
      <c r="B23" s="2">
        <f>B17*3/B19</f>
        <v>0.9949165346299702</v>
      </c>
      <c r="C23" s="2">
        <f>C17*3/C19</f>
        <v>0.9998561781185913</v>
      </c>
      <c r="D23" s="2">
        <f>D17*3/D19</f>
        <v>0.9790417904821951</v>
      </c>
      <c r="E23" s="2">
        <f>E17*3/E19</f>
        <v>0.9877612219240459</v>
      </c>
      <c r="F23" s="2">
        <f>F17*3/F19</f>
        <v>1.0084734938017241</v>
      </c>
      <c r="G23" s="2">
        <f>G17*3/G19</f>
        <v>0.9871148348033095</v>
      </c>
      <c r="H23" s="2">
        <f>H17*3/H19</f>
        <v>0.9747597682567987</v>
      </c>
      <c r="I23" s="2">
        <f>I17*3/I19</f>
        <v>0.9825849751899088</v>
      </c>
      <c r="J23" s="2">
        <f>J17*3/J19</f>
        <v>0.9883717857452087</v>
      </c>
      <c r="K23" s="2">
        <f>K17*3/K19</f>
        <v>1.0023773569939707</v>
      </c>
      <c r="L23" s="2"/>
      <c r="M23" s="2">
        <f>AVERAGE(B23:K23)</f>
        <v>0.9905257939945724</v>
      </c>
      <c r="N23" s="2">
        <f>STDEV(B23:K23)</f>
        <v>0.01073073418594631</v>
      </c>
      <c r="O23" s="5">
        <v>1</v>
      </c>
      <c r="P23" s="2"/>
      <c r="Q23" s="2"/>
    </row>
    <row r="24" spans="1:17" ht="12.75">
      <c r="A24" s="1" t="s">
        <v>16</v>
      </c>
      <c r="B24" s="2">
        <f>B18*3/B19</f>
        <v>0.015489886779480148</v>
      </c>
      <c r="C24" s="2">
        <f>C18*3/C19</f>
        <v>0.0155000638021634</v>
      </c>
      <c r="D24" s="2">
        <f>D18*3/D19</f>
        <v>0.02941342750979101</v>
      </c>
      <c r="E24" s="2">
        <f>E18*3/E19</f>
        <v>0.020169829967716928</v>
      </c>
      <c r="F24" s="2">
        <f>F18*3/F19</f>
        <v>0.015576420773240332</v>
      </c>
      <c r="G24" s="2">
        <f>G18*3/G19</f>
        <v>0.022343758422896955</v>
      </c>
      <c r="H24" s="2">
        <f>H18*3/H19</f>
        <v>0.02534708404082635</v>
      </c>
      <c r="I24" s="2">
        <f>I18*3/I19</f>
        <v>0.025502936681349214</v>
      </c>
      <c r="J24" s="2">
        <f>J18*3/J19</f>
        <v>0.022386014360213802</v>
      </c>
      <c r="K24" s="2">
        <f>K18*3/K19</f>
        <v>0.01784816068351525</v>
      </c>
      <c r="L24" s="2"/>
      <c r="M24" s="2">
        <f>AVERAGE(B24:K24)</f>
        <v>0.02095775830211934</v>
      </c>
      <c r="N24" s="2">
        <f>STDEV(B24:K24)</f>
        <v>0.0048798605472308515</v>
      </c>
      <c r="O24" s="5" t="s">
        <v>46</v>
      </c>
      <c r="P24" s="2"/>
      <c r="Q24" s="2"/>
    </row>
    <row r="25" spans="1:14" ht="12.75">
      <c r="A25" s="1" t="s">
        <v>40</v>
      </c>
      <c r="B25" s="2">
        <f>SUM(B22:B24)</f>
        <v>3</v>
      </c>
      <c r="C25" s="2">
        <f>SUM(C22:C24)</f>
        <v>3.0000000000000004</v>
      </c>
      <c r="D25" s="2">
        <f>SUM(D22:D24)</f>
        <v>3</v>
      </c>
      <c r="E25" s="2">
        <f>SUM(E22:E24)</f>
        <v>3</v>
      </c>
      <c r="F25" s="2">
        <f>SUM(F22:F24)</f>
        <v>3.000000000000001</v>
      </c>
      <c r="G25" s="2">
        <f>SUM(G22:G24)</f>
        <v>3</v>
      </c>
      <c r="H25" s="2">
        <f>SUM(H22:H24)</f>
        <v>3.0000000000000004</v>
      </c>
      <c r="I25" s="2">
        <f>SUM(I22:I24)</f>
        <v>3</v>
      </c>
      <c r="J25" s="2">
        <f>SUM(J22:J24)</f>
        <v>3.0000000000000004</v>
      </c>
      <c r="K25" s="2">
        <f>SUM(K22:K24)</f>
        <v>3</v>
      </c>
      <c r="M25" s="2">
        <f>AVERAGE(B25:K25)</f>
        <v>3</v>
      </c>
      <c r="N25" s="2">
        <f>STDEV(B25:K25)</f>
        <v>3.9736429850260414E-08</v>
      </c>
    </row>
    <row r="27" spans="3:6" ht="20.25">
      <c r="C27" s="1" t="s">
        <v>37</v>
      </c>
      <c r="F27" s="3" t="s">
        <v>36</v>
      </c>
    </row>
    <row r="28" spans="3:9" ht="20.25">
      <c r="C28" s="1" t="s">
        <v>38</v>
      </c>
      <c r="F28" s="3" t="s">
        <v>44</v>
      </c>
      <c r="I28" s="1" t="s">
        <v>45</v>
      </c>
    </row>
    <row r="30" spans="1:8" ht="12.75">
      <c r="A30" s="1" t="s">
        <v>20</v>
      </c>
      <c r="B30" s="1" t="s">
        <v>21</v>
      </c>
      <c r="C30" s="1" t="s">
        <v>22</v>
      </c>
      <c r="D30" s="1" t="s">
        <v>23</v>
      </c>
      <c r="E30" s="1" t="s">
        <v>24</v>
      </c>
      <c r="F30" s="1" t="s">
        <v>25</v>
      </c>
      <c r="G30" s="1" t="s">
        <v>26</v>
      </c>
      <c r="H30" s="1" t="s">
        <v>27</v>
      </c>
    </row>
    <row r="31" spans="1:8" ht="12.75">
      <c r="A31" s="1" t="s">
        <v>28</v>
      </c>
      <c r="B31" s="1" t="s">
        <v>16</v>
      </c>
      <c r="C31" s="1" t="s">
        <v>29</v>
      </c>
      <c r="D31" s="1">
        <v>20</v>
      </c>
      <c r="E31" s="1">
        <v>10</v>
      </c>
      <c r="F31" s="1">
        <v>250</v>
      </c>
      <c r="G31" s="1">
        <v>-250</v>
      </c>
      <c r="H31" s="1" t="s">
        <v>30</v>
      </c>
    </row>
    <row r="32" spans="1:8" ht="12.75">
      <c r="A32" s="1" t="s">
        <v>28</v>
      </c>
      <c r="B32" s="1" t="s">
        <v>18</v>
      </c>
      <c r="C32" s="1" t="s">
        <v>31</v>
      </c>
      <c r="D32" s="1">
        <v>20</v>
      </c>
      <c r="E32" s="1">
        <v>10</v>
      </c>
      <c r="F32" s="1">
        <v>500</v>
      </c>
      <c r="G32" s="1">
        <v>-500</v>
      </c>
      <c r="H32" s="1" t="s">
        <v>32</v>
      </c>
    </row>
    <row r="33" spans="1:8" ht="12.75">
      <c r="A33" s="1" t="s">
        <v>33</v>
      </c>
      <c r="B33" s="1" t="s">
        <v>17</v>
      </c>
      <c r="C33" s="1" t="s">
        <v>29</v>
      </c>
      <c r="D33" s="1">
        <v>20</v>
      </c>
      <c r="E33" s="1">
        <v>10</v>
      </c>
      <c r="F33" s="1">
        <v>500</v>
      </c>
      <c r="G33" s="1">
        <v>-500</v>
      </c>
      <c r="H33" s="1" t="s">
        <v>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2008-05-20T02:46:20Z</dcterms:created>
  <dcterms:modified xsi:type="dcterms:W3CDTF">2008-05-20T02:46:20Z</dcterms:modified>
  <cp:category/>
  <cp:version/>
  <cp:contentType/>
  <cp:contentStatus/>
</cp:coreProperties>
</file>