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95" windowWidth="928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<sst xmlns="http://schemas.openxmlformats.org/spreadsheetml/2006/main" count="98" uniqueCount="61">
  <si>
    <t>diaspore60546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</si>
  <si>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</si>
  <si>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</si>
  <si>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</si>
  <si>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</si>
  <si>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</si>
  <si>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</si>
  <si>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</si>
  <si>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</si>
  <si>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</si>
  <si>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</si>
  <si>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</si>
  <si>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</si>
  <si>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</si>
  <si>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</si>
  <si>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Ox</t>
  </si>
  <si>
    <t>Percents</t>
  </si>
  <si>
    <t>Average</t>
  </si>
  <si>
    <t>Standard</t>
  </si>
  <si>
    <t>Dev</t>
  </si>
  <si>
    <t>MgO</t>
  </si>
  <si>
    <t>Al2O3</t>
  </si>
  <si>
    <t>SiO2</t>
  </si>
  <si>
    <t>TiO2</t>
  </si>
  <si>
    <t>MnO</t>
  </si>
  <si>
    <t>FeO</t>
  </si>
  <si>
    <t>Totals</t>
  </si>
  <si>
    <t>Mg</t>
  </si>
  <si>
    <t>Al</t>
  </si>
  <si>
    <t>Si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</si>
  <si>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</si>
  <si>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</si>
  <si>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</si>
  <si>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</si>
  <si>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</si>
  <si>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</si>
  <si>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</si>
  <si>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</si>
  <si>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</si>
  <si>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</si>
  <si>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</si>
  <si>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</si>
  <si>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</si>
  <si>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</si>
  <si>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qtz-s</t>
  </si>
  <si>
    <t>PET</t>
  </si>
  <si>
    <t>rutile1</t>
  </si>
  <si>
    <t>rhod-791</t>
  </si>
  <si>
    <t>LIF</t>
  </si>
  <si>
    <t>magnet-s</t>
  </si>
  <si>
    <t>AlO(OH)</t>
  </si>
  <si>
    <t>WDS scan: Al, &lt;&lt;Fe</t>
  </si>
  <si>
    <t>Fe3</t>
  </si>
  <si>
    <r>
      <t>(Al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O(OH) ; OH estimated by difference; Fe3+ by charge balance</t>
    </r>
  </si>
  <si>
    <t>H2O*</t>
  </si>
  <si>
    <t>H</t>
  </si>
  <si>
    <t>Cation number normalized for 1.50 O</t>
  </si>
  <si>
    <t>Cation number normalized for 2 O, including H2O (for H estimation)</t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</si>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</sst>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K23" sqref="K23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S1" s="6" t="s">
        <v>51</v>
      </c>
      <c r="T1" s="6"/>
      <c r="U1" s="6"/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8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Q3" s="1" t="s">
        <v>58</v>
      </c>
      <c r="R3" s="1" t="s">
        <v>59</v>
      </c>
    </row>
    <row r="4" spans="1:36" ht="12.75">
      <c r="A4" s="1" t="s">
        <v>21</v>
      </c>
      <c r="B4" s="2">
        <v>83.77</v>
      </c>
      <c r="C4" s="1">
        <v>83.89</v>
      </c>
      <c r="D4" s="1">
        <v>83.59</v>
      </c>
      <c r="E4" s="1">
        <v>84.33</v>
      </c>
      <c r="F4" s="1">
        <v>84.52</v>
      </c>
      <c r="G4" s="1">
        <v>83.7</v>
      </c>
      <c r="H4" s="1">
        <v>84.41</v>
      </c>
      <c r="I4" s="1">
        <v>83.97</v>
      </c>
      <c r="J4" s="1">
        <v>84.76</v>
      </c>
      <c r="K4" s="1">
        <v>85.25</v>
      </c>
      <c r="L4" s="1">
        <v>84.69</v>
      </c>
      <c r="M4" s="1">
        <v>84.79</v>
      </c>
      <c r="N4" s="1">
        <v>84.71</v>
      </c>
      <c r="O4" s="1">
        <v>85.1</v>
      </c>
      <c r="P4" s="2"/>
      <c r="Q4" s="2">
        <f>AVERAGE(B4:O4)</f>
        <v>84.39142857142856</v>
      </c>
      <c r="R4" s="2">
        <f>STDEV(B4:O4)</f>
        <v>0.5321055005723437</v>
      </c>
      <c r="S4" s="2"/>
      <c r="T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21" ht="12.75">
      <c r="A5" s="1" t="s">
        <v>25</v>
      </c>
      <c r="B5" s="2">
        <v>0.62</v>
      </c>
      <c r="C5" s="2">
        <v>0.65</v>
      </c>
      <c r="D5" s="2">
        <v>0.56</v>
      </c>
      <c r="E5" s="2">
        <v>0.68</v>
      </c>
      <c r="F5" s="2">
        <v>0.61</v>
      </c>
      <c r="G5" s="2">
        <v>0.6</v>
      </c>
      <c r="H5" s="2">
        <v>0.66</v>
      </c>
      <c r="I5" s="2">
        <v>0.55</v>
      </c>
      <c r="J5" s="2">
        <v>0.61</v>
      </c>
      <c r="K5" s="2">
        <v>0.56</v>
      </c>
      <c r="L5" s="2">
        <v>0.66</v>
      </c>
      <c r="M5" s="2">
        <v>0.67</v>
      </c>
      <c r="N5" s="2">
        <v>0.6</v>
      </c>
      <c r="O5" s="2">
        <v>0.61</v>
      </c>
      <c r="P5" s="2"/>
      <c r="Q5" s="2">
        <f>AVERAGE(B5:O5)</f>
        <v>0.6171428571428571</v>
      </c>
      <c r="R5" s="2">
        <f>STDEV(B5:O5)</f>
        <v>0.04232267466983804</v>
      </c>
      <c r="S5" s="2"/>
      <c r="T5" s="2"/>
      <c r="U5" s="2"/>
    </row>
    <row r="6" spans="1:21" ht="12.75">
      <c r="A6" s="1" t="s">
        <v>23</v>
      </c>
      <c r="B6" s="2">
        <v>0.07</v>
      </c>
      <c r="C6" s="2">
        <v>0.08</v>
      </c>
      <c r="D6" s="2">
        <v>0.05</v>
      </c>
      <c r="E6" s="2">
        <v>0.08</v>
      </c>
      <c r="F6" s="2">
        <v>0.04</v>
      </c>
      <c r="G6" s="2">
        <v>0.05</v>
      </c>
      <c r="H6" s="2">
        <v>0.04</v>
      </c>
      <c r="I6" s="2">
        <v>0.09</v>
      </c>
      <c r="J6" s="2">
        <v>0.05</v>
      </c>
      <c r="K6" s="2">
        <v>0.08</v>
      </c>
      <c r="L6" s="2">
        <v>0.06</v>
      </c>
      <c r="M6" s="2">
        <v>0.07</v>
      </c>
      <c r="N6" s="2">
        <v>0.06</v>
      </c>
      <c r="O6" s="2">
        <v>0.07</v>
      </c>
      <c r="P6" s="2"/>
      <c r="Q6" s="2">
        <f>AVERAGE(B6:O6)</f>
        <v>0.06357142857142858</v>
      </c>
      <c r="R6" s="2">
        <f>STDEV(B6:O6)</f>
        <v>0.015984195491000008</v>
      </c>
      <c r="S6" s="2"/>
      <c r="T6" s="2"/>
      <c r="U6" s="2"/>
    </row>
    <row r="7" spans="1:21" ht="12.75">
      <c r="A7" s="1" t="s">
        <v>22</v>
      </c>
      <c r="B7" s="2">
        <v>0.01</v>
      </c>
      <c r="C7" s="2">
        <v>0.02</v>
      </c>
      <c r="D7" s="2">
        <v>0.03</v>
      </c>
      <c r="E7" s="2">
        <v>0.02</v>
      </c>
      <c r="F7" s="2">
        <v>0.03</v>
      </c>
      <c r="G7" s="2">
        <v>0.01</v>
      </c>
      <c r="H7" s="2">
        <v>0.04</v>
      </c>
      <c r="I7" s="2">
        <v>0.04</v>
      </c>
      <c r="J7" s="2">
        <v>0.04</v>
      </c>
      <c r="K7" s="2">
        <v>0.05</v>
      </c>
      <c r="L7" s="2">
        <v>0</v>
      </c>
      <c r="M7" s="2">
        <v>0.02</v>
      </c>
      <c r="N7" s="2">
        <v>0.02</v>
      </c>
      <c r="O7" s="2">
        <v>0.02</v>
      </c>
      <c r="P7" s="2"/>
      <c r="Q7" s="2">
        <f>AVERAGE(B7:O7)</f>
        <v>0.025000000000000005</v>
      </c>
      <c r="R7" s="2">
        <f>STDEV(B7:O7)</f>
        <v>0.014005493427717773</v>
      </c>
      <c r="S7" s="2"/>
      <c r="T7" s="2"/>
      <c r="U7" s="2"/>
    </row>
    <row r="8" spans="1:21" ht="12.75">
      <c r="A8" s="1" t="s">
        <v>24</v>
      </c>
      <c r="B8" s="2">
        <v>0.03</v>
      </c>
      <c r="C8" s="2">
        <v>0</v>
      </c>
      <c r="D8" s="2">
        <v>0</v>
      </c>
      <c r="E8" s="2">
        <v>0</v>
      </c>
      <c r="F8" s="2">
        <v>0.02</v>
      </c>
      <c r="G8" s="2">
        <v>0.01</v>
      </c>
      <c r="H8" s="2">
        <v>0.02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0.01</v>
      </c>
      <c r="O8" s="2">
        <v>0</v>
      </c>
      <c r="P8" s="2"/>
      <c r="Q8" s="2">
        <f>AVERAGE(B8:O8)</f>
        <v>0.0064285714285714285</v>
      </c>
      <c r="R8" s="2">
        <f>STDEV(B8:O8)</f>
        <v>0.010082080720186268</v>
      </c>
      <c r="S8" s="2"/>
      <c r="T8" s="2"/>
      <c r="U8" s="2"/>
    </row>
    <row r="9" spans="1:21" ht="12.75">
      <c r="A9" s="1" t="s">
        <v>20</v>
      </c>
      <c r="B9" s="2">
        <v>0</v>
      </c>
      <c r="C9" s="2">
        <v>0</v>
      </c>
      <c r="D9" s="2">
        <v>0.01</v>
      </c>
      <c r="E9" s="2">
        <v>0</v>
      </c>
      <c r="F9" s="2">
        <v>0.01</v>
      </c>
      <c r="G9" s="2">
        <v>0</v>
      </c>
      <c r="H9" s="2">
        <v>0.02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/>
      <c r="Q9" s="2">
        <f>AVERAGE(B9:O9)</f>
        <v>0.002857142857142857</v>
      </c>
      <c r="R9" s="2">
        <f>STDEV(B9:O9)</f>
        <v>0.006112498455021266</v>
      </c>
      <c r="S9" s="2"/>
      <c r="T9" s="2"/>
      <c r="U9" s="2"/>
    </row>
    <row r="10" spans="1:21" ht="12.75">
      <c r="A10" s="1" t="s">
        <v>26</v>
      </c>
      <c r="B10" s="2">
        <v>82.26</v>
      </c>
      <c r="C10" s="2">
        <v>82.38</v>
      </c>
      <c r="D10" s="2">
        <v>81.98</v>
      </c>
      <c r="E10" s="2">
        <v>82.86</v>
      </c>
      <c r="F10" s="2">
        <v>82.98</v>
      </c>
      <c r="G10" s="2">
        <v>82.13</v>
      </c>
      <c r="H10" s="2">
        <v>82.94</v>
      </c>
      <c r="I10" s="2">
        <v>82.41</v>
      </c>
      <c r="J10" s="2">
        <v>83.2</v>
      </c>
      <c r="K10" s="2">
        <v>83.69</v>
      </c>
      <c r="L10" s="2">
        <v>83.17</v>
      </c>
      <c r="M10" s="2">
        <v>83.3</v>
      </c>
      <c r="N10" s="2">
        <v>83.17</v>
      </c>
      <c r="O10" s="2">
        <v>83.55</v>
      </c>
      <c r="P10" s="2"/>
      <c r="Q10" s="2">
        <f>AVERAGE(B10:O10)</f>
        <v>82.85857142857141</v>
      </c>
      <c r="R10" s="2">
        <f>STDEV(B10:O10)</f>
        <v>0.5397557445171659</v>
      </c>
      <c r="S10" s="2"/>
      <c r="T10" s="2"/>
      <c r="U10" s="2"/>
    </row>
    <row r="11" spans="1:21" ht="12.75">
      <c r="A11" s="1" t="s">
        <v>54</v>
      </c>
      <c r="B11" s="2">
        <f aca="true" t="shared" si="0" ref="B11:O11">100-B10</f>
        <v>17.739999999999995</v>
      </c>
      <c r="C11" s="2">
        <f t="shared" si="0"/>
        <v>17.620000000000005</v>
      </c>
      <c r="D11" s="2">
        <f t="shared" si="0"/>
        <v>18.019999999999996</v>
      </c>
      <c r="E11" s="2">
        <f t="shared" si="0"/>
        <v>17.14</v>
      </c>
      <c r="F11" s="2">
        <f t="shared" si="0"/>
        <v>17.019999999999996</v>
      </c>
      <c r="G11" s="2">
        <f t="shared" si="0"/>
        <v>17.870000000000005</v>
      </c>
      <c r="H11" s="2">
        <f t="shared" si="0"/>
        <v>17.060000000000002</v>
      </c>
      <c r="I11" s="2">
        <f t="shared" si="0"/>
        <v>17.590000000000003</v>
      </c>
      <c r="J11" s="2">
        <f t="shared" si="0"/>
        <v>16.799999999999997</v>
      </c>
      <c r="K11" s="2">
        <f t="shared" si="0"/>
        <v>16.310000000000002</v>
      </c>
      <c r="L11" s="2">
        <f t="shared" si="0"/>
        <v>16.83</v>
      </c>
      <c r="M11" s="2">
        <f t="shared" si="0"/>
        <v>16.700000000000003</v>
      </c>
      <c r="N11" s="2">
        <f t="shared" si="0"/>
        <v>16.83</v>
      </c>
      <c r="O11" s="2">
        <f t="shared" si="0"/>
        <v>16.450000000000003</v>
      </c>
      <c r="P11" s="2"/>
      <c r="Q11" s="2">
        <f>AVERAGE(B11:O11)</f>
        <v>17.14142857142857</v>
      </c>
      <c r="R11" s="2">
        <f>STDEV(B11:O11)</f>
        <v>0.5397557445145087</v>
      </c>
      <c r="S11" s="2"/>
      <c r="T11" s="2"/>
      <c r="U11" s="2"/>
    </row>
    <row r="12" spans="2:2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1" t="s">
        <v>56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 t="s">
        <v>58</v>
      </c>
      <c r="R13" s="1" t="s">
        <v>59</v>
      </c>
      <c r="S13" s="2" t="s">
        <v>60</v>
      </c>
      <c r="T13" s="2"/>
      <c r="U13" s="2"/>
      <c r="V13" s="2"/>
    </row>
    <row r="14" spans="1:21" ht="12.75">
      <c r="A14" s="1" t="s">
        <v>28</v>
      </c>
      <c r="B14" s="3">
        <v>0.995</v>
      </c>
      <c r="C14" s="3">
        <v>0.995</v>
      </c>
      <c r="D14" s="3">
        <v>0.996</v>
      </c>
      <c r="E14" s="3">
        <v>0.995</v>
      </c>
      <c r="F14" s="3">
        <v>0.995</v>
      </c>
      <c r="G14" s="3">
        <v>0.996</v>
      </c>
      <c r="H14" s="3">
        <v>0.995</v>
      </c>
      <c r="I14" s="3">
        <v>0.995</v>
      </c>
      <c r="J14" s="3">
        <v>0.996</v>
      </c>
      <c r="K14" s="3">
        <v>0.995</v>
      </c>
      <c r="L14" s="3">
        <v>0.996</v>
      </c>
      <c r="M14" s="3">
        <v>0.995</v>
      </c>
      <c r="N14" s="3">
        <v>0.995</v>
      </c>
      <c r="O14" s="3">
        <v>0.996</v>
      </c>
      <c r="P14" s="3"/>
      <c r="Q14" s="3">
        <f>AVERAGE(B14:O14)</f>
        <v>0.9953571428571427</v>
      </c>
      <c r="R14" s="2">
        <f>STDEV(B14:O14)</f>
        <v>0.0004972451579422205</v>
      </c>
      <c r="S14" s="4">
        <v>0.99</v>
      </c>
      <c r="T14" s="2"/>
      <c r="U14" s="2"/>
    </row>
    <row r="15" spans="1:21" ht="12.75">
      <c r="A15" s="1" t="s">
        <v>52</v>
      </c>
      <c r="B15" s="3">
        <v>0.005</v>
      </c>
      <c r="C15" s="3">
        <v>0.006</v>
      </c>
      <c r="D15" s="3">
        <v>0.005</v>
      </c>
      <c r="E15" s="3">
        <v>0.006</v>
      </c>
      <c r="F15" s="3">
        <v>0.005</v>
      </c>
      <c r="G15" s="3">
        <v>0.005</v>
      </c>
      <c r="H15" s="3">
        <v>0.006</v>
      </c>
      <c r="I15" s="3">
        <v>0.005</v>
      </c>
      <c r="J15" s="3">
        <v>0.005</v>
      </c>
      <c r="K15" s="3">
        <v>0.005</v>
      </c>
      <c r="L15" s="3">
        <v>0.006</v>
      </c>
      <c r="M15" s="3">
        <v>0.006</v>
      </c>
      <c r="N15" s="3">
        <v>0.005</v>
      </c>
      <c r="O15" s="3">
        <v>0.005</v>
      </c>
      <c r="P15" s="3"/>
      <c r="Q15" s="3">
        <f>AVERAGE(B15:O15)</f>
        <v>0.005357142857142857</v>
      </c>
      <c r="R15" s="2">
        <f>STDEV(B15:O15)</f>
        <v>0.0004972451580988542</v>
      </c>
      <c r="S15" s="4">
        <v>0.01</v>
      </c>
      <c r="T15" s="2"/>
      <c r="U15" s="2"/>
    </row>
    <row r="16" spans="1:21" ht="12.75">
      <c r="A16" s="1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/>
      <c r="Q16" s="3">
        <f>AVERAGE(B16:O16)</f>
        <v>0</v>
      </c>
      <c r="R16" s="2">
        <f>STDEV(B16:O16)</f>
        <v>0</v>
      </c>
      <c r="S16" s="2"/>
      <c r="T16" s="2"/>
      <c r="U16" s="2"/>
    </row>
    <row r="17" spans="1:21" ht="12.75">
      <c r="A17" s="1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0.001</v>
      </c>
      <c r="L17" s="3">
        <v>0</v>
      </c>
      <c r="M17" s="3">
        <v>0</v>
      </c>
      <c r="N17" s="3">
        <v>0</v>
      </c>
      <c r="O17" s="3">
        <v>0</v>
      </c>
      <c r="P17" s="3"/>
      <c r="Q17" s="3">
        <f>AVERAGE(B17:O17)</f>
        <v>7.142857142857143E-05</v>
      </c>
      <c r="R17" s="2">
        <f>STDEV(B17:O17)</f>
        <v>0.00026726124191242437</v>
      </c>
      <c r="S17" s="4"/>
      <c r="T17" s="2"/>
      <c r="U17" s="2"/>
    </row>
    <row r="18" spans="1:21" ht="12.75">
      <c r="A18" s="1" t="s">
        <v>30</v>
      </c>
      <c r="B18" s="3">
        <v>0.001</v>
      </c>
      <c r="C18" s="3">
        <v>0.001</v>
      </c>
      <c r="D18" s="3">
        <v>0</v>
      </c>
      <c r="E18" s="3">
        <v>0.001</v>
      </c>
      <c r="F18" s="3">
        <v>0</v>
      </c>
      <c r="G18" s="3">
        <v>0</v>
      </c>
      <c r="H18" s="3">
        <v>0</v>
      </c>
      <c r="I18" s="3">
        <v>0.001</v>
      </c>
      <c r="J18" s="3">
        <v>0</v>
      </c>
      <c r="K18" s="3">
        <v>0.001</v>
      </c>
      <c r="L18" s="3">
        <v>0</v>
      </c>
      <c r="M18" s="3">
        <v>0.001</v>
      </c>
      <c r="N18" s="3">
        <v>0</v>
      </c>
      <c r="O18" s="3">
        <v>0</v>
      </c>
      <c r="P18" s="3"/>
      <c r="Q18" s="3">
        <f>AVERAGE(B18:O18)</f>
        <v>0.0004285714285714286</v>
      </c>
      <c r="R18" s="2">
        <f>STDEV(B18:O18)</f>
        <v>0.0005135525910130954</v>
      </c>
      <c r="S18" s="4"/>
      <c r="T18" s="2"/>
      <c r="U18" s="2"/>
    </row>
    <row r="19" spans="1:21" ht="12.75">
      <c r="A19" s="1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/>
      <c r="Q19" s="3">
        <f>AVERAGE(B19:O19)</f>
        <v>0</v>
      </c>
      <c r="R19" s="2">
        <f>STDEV(B19:O19)</f>
        <v>0</v>
      </c>
      <c r="S19" s="4"/>
      <c r="T19" s="2"/>
      <c r="U19" s="2"/>
    </row>
    <row r="20" spans="1:21" ht="12.75">
      <c r="A20" s="1" t="s">
        <v>26</v>
      </c>
      <c r="B20" s="3">
        <v>1.002</v>
      </c>
      <c r="C20" s="3">
        <v>1.002</v>
      </c>
      <c r="D20" s="3">
        <v>1.001</v>
      </c>
      <c r="E20" s="3">
        <v>1.002</v>
      </c>
      <c r="F20" s="3">
        <v>1.002</v>
      </c>
      <c r="G20" s="3">
        <v>1.002</v>
      </c>
      <c r="H20" s="3">
        <v>1.002</v>
      </c>
      <c r="I20" s="3">
        <v>1.001</v>
      </c>
      <c r="J20" s="3">
        <v>1.001</v>
      </c>
      <c r="K20" s="3">
        <v>1.001</v>
      </c>
      <c r="L20" s="3">
        <v>1.002</v>
      </c>
      <c r="M20" s="3">
        <v>1.002</v>
      </c>
      <c r="N20" s="3">
        <v>1.001</v>
      </c>
      <c r="O20" s="3">
        <v>1.001</v>
      </c>
      <c r="P20" s="3"/>
      <c r="Q20" s="3">
        <f>AVERAGE(B20:O20)</f>
        <v>1.0015714285714286</v>
      </c>
      <c r="R20" s="2">
        <f>STDEV(B20:O20)</f>
        <v>0.0005135525911440135</v>
      </c>
      <c r="S20" s="2"/>
      <c r="T20" s="2"/>
      <c r="U20" s="2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3:19" ht="18.75">
      <c r="M22" s="5" t="s">
        <v>50</v>
      </c>
      <c r="R22" s="2"/>
      <c r="S22" s="2"/>
    </row>
    <row r="23" spans="13:19" ht="23.25">
      <c r="M23" s="5" t="s">
        <v>53</v>
      </c>
      <c r="R23" s="2"/>
      <c r="S23" s="2"/>
    </row>
    <row r="24" spans="1:19" ht="12.75">
      <c r="A24" s="1" t="s">
        <v>33</v>
      </c>
      <c r="B24" s="1" t="s">
        <v>34</v>
      </c>
      <c r="C24" s="1" t="s">
        <v>35</v>
      </c>
      <c r="D24" s="1" t="s">
        <v>36</v>
      </c>
      <c r="E24" s="1" t="s">
        <v>37</v>
      </c>
      <c r="F24" s="1" t="s">
        <v>38</v>
      </c>
      <c r="G24" s="1" t="s">
        <v>39</v>
      </c>
      <c r="H24" s="1" t="s">
        <v>40</v>
      </c>
      <c r="R24" s="2"/>
      <c r="S24" s="2"/>
    </row>
    <row r="25" spans="1:19" ht="12.75">
      <c r="A25" s="1" t="s">
        <v>41</v>
      </c>
      <c r="B25" s="1" t="s">
        <v>27</v>
      </c>
      <c r="C25" s="1" t="s">
        <v>42</v>
      </c>
      <c r="D25" s="1">
        <v>20</v>
      </c>
      <c r="E25" s="1">
        <v>10</v>
      </c>
      <c r="F25" s="1">
        <v>600</v>
      </c>
      <c r="G25" s="1">
        <v>-600</v>
      </c>
      <c r="H25" s="1" t="s">
        <v>43</v>
      </c>
      <c r="R25" s="2"/>
      <c r="S25" s="2"/>
    </row>
    <row r="26" spans="1:19" ht="12.75">
      <c r="A26" s="1" t="s">
        <v>41</v>
      </c>
      <c r="B26" s="1" t="s">
        <v>28</v>
      </c>
      <c r="C26" s="1" t="s">
        <v>42</v>
      </c>
      <c r="D26" s="1">
        <v>20</v>
      </c>
      <c r="E26" s="1">
        <v>10</v>
      </c>
      <c r="F26" s="1">
        <v>600</v>
      </c>
      <c r="G26" s="1">
        <v>-600</v>
      </c>
      <c r="H26" s="1" t="s">
        <v>43</v>
      </c>
      <c r="R26" s="2"/>
      <c r="S26" s="2"/>
    </row>
    <row r="27" spans="1:19" ht="12.75">
      <c r="A27" s="1" t="s">
        <v>41</v>
      </c>
      <c r="B27" s="1" t="s">
        <v>29</v>
      </c>
      <c r="C27" s="1" t="s">
        <v>42</v>
      </c>
      <c r="D27" s="1">
        <v>20</v>
      </c>
      <c r="E27" s="1">
        <v>10</v>
      </c>
      <c r="F27" s="1">
        <v>600</v>
      </c>
      <c r="G27" s="1">
        <v>-600</v>
      </c>
      <c r="H27" s="1" t="s">
        <v>44</v>
      </c>
      <c r="R27" s="2"/>
      <c r="S27" s="2"/>
    </row>
    <row r="28" spans="1:19" ht="12.75">
      <c r="A28" s="1" t="s">
        <v>45</v>
      </c>
      <c r="B28" s="1" t="s">
        <v>30</v>
      </c>
      <c r="C28" s="1" t="s">
        <v>42</v>
      </c>
      <c r="D28" s="1">
        <v>20</v>
      </c>
      <c r="E28" s="1">
        <v>10</v>
      </c>
      <c r="F28" s="1">
        <v>500</v>
      </c>
      <c r="G28" s="1">
        <v>-500</v>
      </c>
      <c r="H28" s="1" t="s">
        <v>46</v>
      </c>
      <c r="R28" s="2"/>
      <c r="S28" s="2"/>
    </row>
    <row r="29" spans="1:19" ht="12.75">
      <c r="A29" s="1" t="s">
        <v>45</v>
      </c>
      <c r="B29" s="1" t="s">
        <v>31</v>
      </c>
      <c r="C29" s="1" t="s">
        <v>42</v>
      </c>
      <c r="D29" s="1">
        <v>20</v>
      </c>
      <c r="E29" s="1">
        <v>10</v>
      </c>
      <c r="F29" s="1">
        <v>600</v>
      </c>
      <c r="G29" s="1">
        <v>-600</v>
      </c>
      <c r="H29" s="1" t="s">
        <v>47</v>
      </c>
      <c r="R29" s="2"/>
      <c r="S29" s="2"/>
    </row>
    <row r="30" spans="1:19" ht="12.75">
      <c r="A30" s="1" t="s">
        <v>48</v>
      </c>
      <c r="B30" s="1" t="s">
        <v>32</v>
      </c>
      <c r="C30" s="1" t="s">
        <v>42</v>
      </c>
      <c r="D30" s="1">
        <v>20</v>
      </c>
      <c r="E30" s="1">
        <v>10</v>
      </c>
      <c r="F30" s="1">
        <v>500</v>
      </c>
      <c r="G30" s="1">
        <v>-500</v>
      </c>
      <c r="H30" s="1" t="s">
        <v>49</v>
      </c>
      <c r="R30" s="2"/>
      <c r="S30" s="2"/>
    </row>
    <row r="31" spans="18:19" ht="12.75">
      <c r="R31" s="2"/>
      <c r="S31" s="2"/>
    </row>
    <row r="32" spans="1:19" ht="12.75">
      <c r="A32" s="1" t="s">
        <v>57</v>
      </c>
      <c r="Q32" s="1" t="s">
        <v>58</v>
      </c>
      <c r="R32" s="1" t="s">
        <v>59</v>
      </c>
      <c r="S32" s="2" t="s">
        <v>60</v>
      </c>
    </row>
    <row r="33" spans="1:19" ht="12.75">
      <c r="A33" s="1" t="s">
        <v>28</v>
      </c>
      <c r="B33" s="3">
        <v>0.984601313405058</v>
      </c>
      <c r="C33" s="3">
        <v>0.9873970098215665</v>
      </c>
      <c r="D33" s="3">
        <v>0.9801949780556853</v>
      </c>
      <c r="E33" s="3">
        <v>0.9963799582904648</v>
      </c>
      <c r="F33" s="3">
        <v>0.9988733861708228</v>
      </c>
      <c r="G33" s="3">
        <v>0.9828165169420889</v>
      </c>
      <c r="H33" s="3">
        <v>0.9973360585650497</v>
      </c>
      <c r="I33" s="3">
        <v>0.9878148069131996</v>
      </c>
      <c r="J33" s="3">
        <v>1.0036948295374128</v>
      </c>
      <c r="K33" s="3">
        <v>1.013049378829331</v>
      </c>
      <c r="L33" s="3">
        <v>1.00303492271694</v>
      </c>
      <c r="M33" s="3">
        <v>1.0052296017334315</v>
      </c>
      <c r="N33" s="3">
        <v>1.0026743523305015</v>
      </c>
      <c r="O33" s="3">
        <v>1.0106123845704853</v>
      </c>
      <c r="P33" s="3"/>
      <c r="Q33" s="3">
        <f>AVERAGE(B33:O33)</f>
        <v>0.9966935355630027</v>
      </c>
      <c r="R33" s="2">
        <f>STDEV(B33:O33)</f>
        <v>0.01052699782134374</v>
      </c>
      <c r="S33" s="7">
        <v>0.99</v>
      </c>
    </row>
    <row r="34" spans="1:19" ht="12.75">
      <c r="A34" s="1" t="s">
        <v>32</v>
      </c>
      <c r="B34" s="3">
        <v>0.005170872717707818</v>
      </c>
      <c r="C34" s="3">
        <v>0.005428692379434585</v>
      </c>
      <c r="D34" s="3">
        <v>0.004659576407938386</v>
      </c>
      <c r="E34" s="3">
        <v>0.0057010133570501945</v>
      </c>
      <c r="F34" s="3">
        <v>0.005115417106337114</v>
      </c>
      <c r="G34" s="3">
        <v>0.004999176863395995</v>
      </c>
      <c r="H34" s="3">
        <v>0.005533396859686006</v>
      </c>
      <c r="I34" s="3">
        <v>0.004591074401777709</v>
      </c>
      <c r="J34" s="3">
        <v>0.005125554275533649</v>
      </c>
      <c r="K34" s="3">
        <v>0.004721984060605363</v>
      </c>
      <c r="L34" s="3">
        <v>0.005546616249408559</v>
      </c>
      <c r="M34" s="3">
        <v>0.005636320743730549</v>
      </c>
      <c r="N34" s="3">
        <v>0.005039375701681876</v>
      </c>
      <c r="O34" s="3">
        <v>0.005140260794299778</v>
      </c>
      <c r="P34" s="3"/>
      <c r="Q34" s="3">
        <f>AVERAGE(B34:O34)</f>
        <v>0.00517209513704197</v>
      </c>
      <c r="R34" s="2">
        <f>STDEV(B34:O34)</f>
        <v>0.00036041387669686866</v>
      </c>
      <c r="S34" s="7">
        <v>0.01</v>
      </c>
    </row>
    <row r="35" spans="1:18" ht="12.75">
      <c r="A35" s="1" t="s">
        <v>30</v>
      </c>
      <c r="B35" s="3">
        <v>0.000525102006834439</v>
      </c>
      <c r="C35" s="3">
        <v>0.0006009596911163629</v>
      </c>
      <c r="D35" s="3">
        <v>0.00037419837307461033</v>
      </c>
      <c r="E35" s="3">
        <v>0.0006032628933657595</v>
      </c>
      <c r="F35" s="3">
        <v>0.00030170651454062647</v>
      </c>
      <c r="G35" s="3">
        <v>0.00037470607616194165</v>
      </c>
      <c r="H35" s="3">
        <v>0.0003016347373389964</v>
      </c>
      <c r="I35" s="3">
        <v>0.0006757213339798289</v>
      </c>
      <c r="J35" s="3">
        <v>0.00037788050402681874</v>
      </c>
      <c r="K35" s="3">
        <v>0.0006067362690402337</v>
      </c>
      <c r="L35" s="3">
        <v>0.00045353302264465557</v>
      </c>
      <c r="M35" s="3">
        <v>0.0005296541952805773</v>
      </c>
      <c r="N35" s="3">
        <v>0.00045326294638041225</v>
      </c>
      <c r="O35" s="3">
        <v>0.0005305506350155439</v>
      </c>
      <c r="P35" s="3"/>
      <c r="Q35" s="3">
        <f>AVERAGE(B35:O35)</f>
        <v>0.00047920779991434336</v>
      </c>
      <c r="R35" s="2">
        <f>STDEV(B35:O35)</f>
        <v>0.00012056517925691385</v>
      </c>
    </row>
    <row r="36" spans="1:19" ht="12.75">
      <c r="A36" s="1" t="s">
        <v>55</v>
      </c>
      <c r="B36" s="3">
        <v>1.033753906322072</v>
      </c>
      <c r="C36" s="3">
        <v>1.0245477470119657</v>
      </c>
      <c r="D36" s="3">
        <v>1.0485991195247686</v>
      </c>
      <c r="E36" s="3">
        <v>0.9970450468410421</v>
      </c>
      <c r="F36" s="3">
        <v>0.9919421812166948</v>
      </c>
      <c r="G36" s="3">
        <v>1.0400532711422938</v>
      </c>
      <c r="H36" s="3">
        <v>0.9957184916361234</v>
      </c>
      <c r="I36" s="3">
        <v>1.0246705451209264</v>
      </c>
      <c r="J36" s="3">
        <v>0.9771528808205866</v>
      </c>
      <c r="K36" s="3">
        <v>0.948980950314635</v>
      </c>
      <c r="L36" s="3">
        <v>0.9779878672597843</v>
      </c>
      <c r="M36" s="3">
        <v>0.9709199365311225</v>
      </c>
      <c r="N36" s="3">
        <v>0.9800851398196102</v>
      </c>
      <c r="O36" s="3">
        <v>0.955760122159882</v>
      </c>
      <c r="P36" s="3"/>
      <c r="Q36" s="3">
        <f>AVERAGE(B36:O36)</f>
        <v>0.9976583718372506</v>
      </c>
      <c r="R36" s="2">
        <f>STDEV(B36:O36)</f>
        <v>0.03179357218900692</v>
      </c>
      <c r="S36" s="4">
        <v>1</v>
      </c>
    </row>
    <row r="37" spans="2:18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9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2006-10-23T23:32:54Z</dcterms:created>
  <dcterms:modified xsi:type="dcterms:W3CDTF">2008-01-31T21:46:09Z</dcterms:modified>
  <cp:category/>
  <cp:version/>
  <cp:contentType/>
  <cp:contentStatus/>
</cp:coreProperties>
</file>