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290" windowWidth="9045" windowHeight="1041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<sst xmlns="http://schemas.openxmlformats.org/spreadsheetml/2006/main" count="89" uniqueCount="60">
  <si>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diopside60061</t>
  </si>
  <si>
    <t>#122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</si>
  <si>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</si>
  <si>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</si>
  <si>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</si>
  <si>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</si>
  <si>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</si>
  <si>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</si>
  <si>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</si>
  <si>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</si>
  <si>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</si>
  <si>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</si>
  <si>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</si>
  <si>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</si>
  <si>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</si>
  <si>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</si>
  <si>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</si>
  <si>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</si>
  <si>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</si>
  <si>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</si>
  <si>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</si>
  <si>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</si>
  <si>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SiO2</t>
  </si>
  <si>
    <t>CaO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</si>
  <si>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</si>
  <si>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</si>
  <si>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</si>
  <si>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</si>
  <si>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</si>
  <si>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</si>
  <si>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</si>
  <si>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</si>
  <si>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Mg</t>
  </si>
  <si>
    <t>Al</t>
  </si>
  <si>
    <t>Si</t>
  </si>
  <si>
    <t>Ca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</si>
  <si>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</si>
  <si>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</si>
  <si>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</si>
  <si>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</si>
  <si>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</si>
  <si>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</si>
  <si>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</si>
  <si>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</si>
  <si>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</si>
  <si>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</si>
  <si>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</si>
  <si>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</si>
  <si>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</si>
  <si>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anor-hk</t>
  </si>
  <si>
    <t>PET</t>
  </si>
  <si>
    <t>rhod-791</t>
  </si>
  <si>
    <t>LIF</t>
  </si>
  <si>
    <t>fayalite</t>
  </si>
  <si>
    <t>Si &lt;Al Mg Fe Mn Ca</t>
  </si>
  <si>
    <r>
      <t>CaMgSi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</si>
  <si>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t>WDS scan:</t>
  </si>
  <si>
    <t>ideal</t>
  </si>
  <si>
    <t>measured</t>
  </si>
  <si>
    <r>
      <t>(Ca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Σ=1.00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0.92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1.99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</si>
</sst>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00"/>
  </numFmts>
  <fonts count="9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Arial"/>
      <family val="2"/>
    </font>
    <font>
      <sz val="10"/>
      <name val="Arial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2" fillId="2" borderId="1" xfId="19" applyFont="1" applyFill="1" applyBorder="1">
      <alignment/>
      <protection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ample Inf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J23" sqref="J23"/>
    </sheetView>
  </sheetViews>
  <sheetFormatPr defaultColWidth="9.00390625" defaultRowHeight="13.5"/>
  <cols>
    <col min="1" max="16384" width="5.25390625" style="1" customWidth="1"/>
  </cols>
  <sheetData>
    <row r="1" spans="18:22" ht="12.75">
      <c r="R1" s="5" t="s">
        <v>56</v>
      </c>
      <c r="S1" s="5"/>
      <c r="T1" s="6" t="s">
        <v>54</v>
      </c>
      <c r="U1" s="5"/>
      <c r="V1" s="5"/>
    </row>
    <row r="2" spans="2:14" ht="12.75"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</row>
    <row r="3" spans="2:14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6" ht="12.7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</row>
    <row r="5" spans="1:20" ht="12.75">
      <c r="A5" s="1" t="s">
        <v>22</v>
      </c>
      <c r="B5" s="2">
        <v>54.6</v>
      </c>
      <c r="C5" s="2">
        <v>54.61</v>
      </c>
      <c r="D5" s="2">
        <v>53.86</v>
      </c>
      <c r="E5" s="2">
        <v>54.57</v>
      </c>
      <c r="F5" s="2">
        <v>54.02</v>
      </c>
      <c r="G5" s="2">
        <v>54.03</v>
      </c>
      <c r="H5" s="2">
        <v>54.26</v>
      </c>
      <c r="I5" s="2">
        <v>54.25</v>
      </c>
      <c r="J5" s="2">
        <v>54.42</v>
      </c>
      <c r="K5" s="2">
        <v>54.65</v>
      </c>
      <c r="L5" s="2">
        <v>54.52</v>
      </c>
      <c r="M5" s="2">
        <v>54.55</v>
      </c>
      <c r="N5" s="2">
        <v>54.33</v>
      </c>
      <c r="O5" s="2"/>
      <c r="P5" s="2">
        <f>AVERAGE(B5:N5)</f>
        <v>54.35923076923076</v>
      </c>
      <c r="Q5" s="2">
        <f>STDEV(B5:N5)</f>
        <v>0.25998274104520325</v>
      </c>
      <c r="R5" s="2"/>
      <c r="S5" s="2"/>
      <c r="T5" s="2"/>
    </row>
    <row r="6" spans="1:20" ht="12.75">
      <c r="A6" s="1" t="s">
        <v>23</v>
      </c>
      <c r="B6" s="2">
        <v>25.22</v>
      </c>
      <c r="C6" s="2">
        <v>25.21</v>
      </c>
      <c r="D6" s="2">
        <v>25.11</v>
      </c>
      <c r="E6" s="2">
        <v>25.04</v>
      </c>
      <c r="F6" s="2">
        <v>25.17</v>
      </c>
      <c r="G6" s="2">
        <v>25.22</v>
      </c>
      <c r="H6" s="2">
        <v>25.21</v>
      </c>
      <c r="I6" s="2">
        <v>25.36</v>
      </c>
      <c r="J6" s="2">
        <v>25.09</v>
      </c>
      <c r="K6" s="2">
        <v>25.31</v>
      </c>
      <c r="L6" s="2">
        <v>25.21</v>
      </c>
      <c r="M6" s="2">
        <v>25.45</v>
      </c>
      <c r="N6" s="2">
        <v>25.38</v>
      </c>
      <c r="O6" s="2"/>
      <c r="P6" s="2">
        <f aca="true" t="shared" si="0" ref="P6:P20">AVERAGE(B6:N6)</f>
        <v>25.229230769230767</v>
      </c>
      <c r="Q6" s="2">
        <f aca="true" t="shared" si="1" ref="Q6:Q20">STDEV(B6:N6)</f>
        <v>0.11877580691280934</v>
      </c>
      <c r="R6" s="2"/>
      <c r="S6" s="2"/>
      <c r="T6" s="2"/>
    </row>
    <row r="7" spans="1:20" ht="12.75">
      <c r="A7" s="1" t="s">
        <v>20</v>
      </c>
      <c r="B7" s="2">
        <v>16.88</v>
      </c>
      <c r="C7" s="2">
        <v>16.77</v>
      </c>
      <c r="D7" s="2">
        <v>16.38</v>
      </c>
      <c r="E7" s="2">
        <v>16.45</v>
      </c>
      <c r="F7" s="2">
        <v>16.71</v>
      </c>
      <c r="G7" s="2">
        <v>16.73</v>
      </c>
      <c r="H7" s="2">
        <v>16.61</v>
      </c>
      <c r="I7" s="2">
        <v>16.99</v>
      </c>
      <c r="J7" s="2">
        <v>16.81</v>
      </c>
      <c r="K7" s="2">
        <v>17.11</v>
      </c>
      <c r="L7" s="2">
        <v>16.97</v>
      </c>
      <c r="M7" s="2">
        <v>17.14</v>
      </c>
      <c r="N7" s="2">
        <v>17.12</v>
      </c>
      <c r="O7" s="2"/>
      <c r="P7" s="2">
        <f t="shared" si="0"/>
        <v>16.820769230769233</v>
      </c>
      <c r="Q7" s="2">
        <f t="shared" si="1"/>
        <v>0.2464569448015954</v>
      </c>
      <c r="R7" s="2"/>
      <c r="S7" s="2"/>
      <c r="T7" s="2"/>
    </row>
    <row r="8" spans="1:20" ht="12.75">
      <c r="A8" s="1" t="s">
        <v>25</v>
      </c>
      <c r="B8" s="2">
        <v>2.06</v>
      </c>
      <c r="C8" s="2">
        <v>2</v>
      </c>
      <c r="D8" s="2">
        <v>2.64</v>
      </c>
      <c r="E8" s="2">
        <v>2.51</v>
      </c>
      <c r="F8" s="2">
        <v>2.38</v>
      </c>
      <c r="G8" s="2">
        <v>2.51</v>
      </c>
      <c r="H8" s="2">
        <v>2.37</v>
      </c>
      <c r="I8" s="2">
        <v>1.81</v>
      </c>
      <c r="J8" s="2">
        <v>1.74</v>
      </c>
      <c r="K8" s="2">
        <v>1.73</v>
      </c>
      <c r="L8" s="2">
        <v>1.75</v>
      </c>
      <c r="M8" s="2">
        <v>1.69</v>
      </c>
      <c r="N8" s="2">
        <v>1.65</v>
      </c>
      <c r="O8" s="2"/>
      <c r="P8" s="2">
        <f t="shared" si="0"/>
        <v>2.0646153846153843</v>
      </c>
      <c r="Q8" s="2">
        <f t="shared" si="1"/>
        <v>0.3672105523314796</v>
      </c>
      <c r="R8" s="2"/>
      <c r="S8" s="2"/>
      <c r="T8" s="2"/>
    </row>
    <row r="9" spans="1:20" ht="12.75">
      <c r="A9" s="1" t="s">
        <v>24</v>
      </c>
      <c r="B9" s="2">
        <v>0.99</v>
      </c>
      <c r="C9" s="2">
        <v>0.98</v>
      </c>
      <c r="D9" s="2">
        <v>1.1</v>
      </c>
      <c r="E9" s="2">
        <v>1.02</v>
      </c>
      <c r="F9" s="2">
        <v>0.95</v>
      </c>
      <c r="G9" s="2">
        <v>1.04</v>
      </c>
      <c r="H9" s="2">
        <v>1.04</v>
      </c>
      <c r="I9" s="2">
        <v>0.91</v>
      </c>
      <c r="J9" s="2">
        <v>1.1</v>
      </c>
      <c r="K9" s="2">
        <v>0.95</v>
      </c>
      <c r="L9" s="2">
        <v>0.96</v>
      </c>
      <c r="M9" s="2">
        <v>0.93</v>
      </c>
      <c r="N9" s="2">
        <v>0.85</v>
      </c>
      <c r="O9" s="2"/>
      <c r="P9" s="2">
        <f t="shared" si="0"/>
        <v>0.986153846153846</v>
      </c>
      <c r="Q9" s="2">
        <f t="shared" si="1"/>
        <v>0.07286270897362179</v>
      </c>
      <c r="R9" s="2"/>
      <c r="S9" s="2"/>
      <c r="T9" s="2"/>
    </row>
    <row r="10" spans="1:20" ht="12.75">
      <c r="A10" s="1" t="s">
        <v>21</v>
      </c>
      <c r="B10" s="2">
        <v>0.13</v>
      </c>
      <c r="C10" s="2">
        <v>0.11</v>
      </c>
      <c r="D10" s="2">
        <v>0.17</v>
      </c>
      <c r="E10" s="2">
        <v>0.21</v>
      </c>
      <c r="F10" s="2">
        <v>0.21</v>
      </c>
      <c r="G10" s="2">
        <v>0.2</v>
      </c>
      <c r="H10" s="2">
        <v>0.2</v>
      </c>
      <c r="I10" s="2">
        <v>0.14</v>
      </c>
      <c r="J10" s="2">
        <v>0.09</v>
      </c>
      <c r="K10" s="2">
        <v>0.09</v>
      </c>
      <c r="L10" s="2">
        <v>0.15</v>
      </c>
      <c r="M10" s="2">
        <v>0.12</v>
      </c>
      <c r="N10" s="2">
        <v>0.13</v>
      </c>
      <c r="O10" s="2"/>
      <c r="P10" s="2">
        <f t="shared" si="0"/>
        <v>0.15000000000000002</v>
      </c>
      <c r="Q10" s="2">
        <f t="shared" si="1"/>
        <v>0.04396968652757645</v>
      </c>
      <c r="R10" s="2"/>
      <c r="S10" s="2"/>
      <c r="T10" s="2"/>
    </row>
    <row r="11" spans="1:20" ht="12.75">
      <c r="A11" s="1" t="s">
        <v>26</v>
      </c>
      <c r="B11" s="2">
        <f>SUM(B5:B10)</f>
        <v>99.87999999999998</v>
      </c>
      <c r="C11" s="2">
        <f aca="true" t="shared" si="2" ref="C11:N11">SUM(C5:C10)</f>
        <v>99.67999999999999</v>
      </c>
      <c r="D11" s="2">
        <f t="shared" si="2"/>
        <v>99.25999999999999</v>
      </c>
      <c r="E11" s="2">
        <f t="shared" si="2"/>
        <v>99.8</v>
      </c>
      <c r="F11" s="2">
        <f t="shared" si="2"/>
        <v>99.44</v>
      </c>
      <c r="G11" s="2">
        <f t="shared" si="2"/>
        <v>99.73000000000002</v>
      </c>
      <c r="H11" s="2">
        <f t="shared" si="2"/>
        <v>99.69000000000001</v>
      </c>
      <c r="I11" s="2">
        <f t="shared" si="2"/>
        <v>99.46</v>
      </c>
      <c r="J11" s="2">
        <f t="shared" si="2"/>
        <v>99.25</v>
      </c>
      <c r="K11" s="2">
        <f t="shared" si="2"/>
        <v>99.84</v>
      </c>
      <c r="L11" s="2">
        <f t="shared" si="2"/>
        <v>99.56</v>
      </c>
      <c r="M11" s="2">
        <f t="shared" si="2"/>
        <v>99.88000000000001</v>
      </c>
      <c r="N11" s="2">
        <f t="shared" si="2"/>
        <v>99.46</v>
      </c>
      <c r="O11" s="2"/>
      <c r="P11" s="2">
        <f t="shared" si="0"/>
        <v>99.61000000000003</v>
      </c>
      <c r="Q11" s="2">
        <f t="shared" si="1"/>
        <v>0.22154758705043825</v>
      </c>
      <c r="R11" s="2"/>
      <c r="S11" s="2"/>
      <c r="T11" s="2"/>
    </row>
    <row r="12" spans="2:20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>
      <c r="A13" s="1" t="s">
        <v>27</v>
      </c>
      <c r="B13" s="2" t="s">
        <v>28</v>
      </c>
      <c r="C13" s="2" t="s">
        <v>29</v>
      </c>
      <c r="D13" s="2" t="s">
        <v>30</v>
      </c>
      <c r="E13" s="2">
        <v>6</v>
      </c>
      <c r="F13" s="2" t="s">
        <v>31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19" ht="12.75">
      <c r="A14" s="1" t="s">
        <v>34</v>
      </c>
      <c r="B14" s="8">
        <v>1.9918646005836005</v>
      </c>
      <c r="C14" s="8">
        <v>1.9952823456634394</v>
      </c>
      <c r="D14" s="8">
        <v>1.9849254602451363</v>
      </c>
      <c r="E14" s="8">
        <v>1.9949169748619355</v>
      </c>
      <c r="F14" s="8">
        <v>1.9840188941008294</v>
      </c>
      <c r="G14" s="8">
        <v>1.98078287012622</v>
      </c>
      <c r="H14" s="8">
        <v>1.9873531679175775</v>
      </c>
      <c r="I14" s="8">
        <v>1.9871762617473678</v>
      </c>
      <c r="J14" s="8">
        <v>1.9952016388680984</v>
      </c>
      <c r="K14" s="8">
        <v>1.9919089481440237</v>
      </c>
      <c r="L14" s="8">
        <v>1.9925162413333415</v>
      </c>
      <c r="M14" s="8">
        <v>1.9883670628227026</v>
      </c>
      <c r="N14" s="8">
        <v>1.9882223470269171</v>
      </c>
      <c r="O14" s="8"/>
      <c r="P14" s="8">
        <f>AVERAGE(B14:N14)</f>
        <v>1.9894259087262454</v>
      </c>
      <c r="Q14" s="2">
        <f>STDEV(B14:N14)</f>
        <v>0.004615105806586054</v>
      </c>
      <c r="R14" s="4">
        <v>1.99</v>
      </c>
      <c r="S14" s="8"/>
    </row>
    <row r="15" spans="1:19" ht="12.75">
      <c r="A15" s="1" t="s">
        <v>33</v>
      </c>
      <c r="B15" s="8">
        <v>0.005589413688561317</v>
      </c>
      <c r="C15" s="8">
        <v>0.00473675148265396</v>
      </c>
      <c r="D15" s="8">
        <v>0.007383843884123965</v>
      </c>
      <c r="E15" s="8">
        <v>0.009047860539792915</v>
      </c>
      <c r="F15" s="8">
        <v>0.009090049532942807</v>
      </c>
      <c r="G15" s="8">
        <v>0.008641470085629896</v>
      </c>
      <c r="H15" s="8">
        <v>0.008633382623387007</v>
      </c>
      <c r="I15" s="8">
        <v>0.006043943765812358</v>
      </c>
      <c r="J15" s="8">
        <v>0.0038888974954264795</v>
      </c>
      <c r="K15" s="8">
        <v>0.0038661398249731863</v>
      </c>
      <c r="L15" s="8">
        <v>0.006460899910266339</v>
      </c>
      <c r="M15" s="8">
        <v>0.005155120042831209</v>
      </c>
      <c r="N15" s="8">
        <v>0.005606919608802701</v>
      </c>
      <c r="O15" s="8"/>
      <c r="P15" s="8">
        <f>AVERAGE(B15:N15)</f>
        <v>0.006472668652708012</v>
      </c>
      <c r="Q15" s="2">
        <f>STDEV(B15:N15)</f>
        <v>0.001906518067550288</v>
      </c>
      <c r="R15" s="4">
        <v>0.01</v>
      </c>
      <c r="S15" s="8"/>
    </row>
    <row r="16" spans="1:19" ht="12.75">
      <c r="A16" s="1" t="s">
        <v>32</v>
      </c>
      <c r="B16" s="8">
        <v>0.9180115779212624</v>
      </c>
      <c r="C16" s="8">
        <v>0.9134268880395555</v>
      </c>
      <c r="D16" s="8">
        <v>0.8999125248079586</v>
      </c>
      <c r="E16" s="8">
        <v>0.8964897322778572</v>
      </c>
      <c r="F16" s="8">
        <v>0.9149054597662122</v>
      </c>
      <c r="G16" s="8">
        <v>0.914337202222096</v>
      </c>
      <c r="H16" s="8">
        <v>0.9069293150747849</v>
      </c>
      <c r="I16" s="8">
        <v>0.9277662556316881</v>
      </c>
      <c r="J16" s="8">
        <v>0.9187651520287721</v>
      </c>
      <c r="K16" s="8">
        <v>0.9296893830311422</v>
      </c>
      <c r="L16" s="8">
        <v>0.9245627899698193</v>
      </c>
      <c r="M16" s="8">
        <v>0.9313676919343494</v>
      </c>
      <c r="N16" s="8">
        <v>0.9339799467342116</v>
      </c>
      <c r="O16" s="8"/>
      <c r="P16" s="8">
        <f>AVERAGE(B16:N16)</f>
        <v>0.9177033784184392</v>
      </c>
      <c r="Q16" s="2">
        <f>STDEV(B16:N16)</f>
        <v>0.011778870128263294</v>
      </c>
      <c r="R16" s="4">
        <v>0.92</v>
      </c>
      <c r="S16" s="8"/>
    </row>
    <row r="17" spans="1:19" ht="12.75">
      <c r="A17" s="1" t="s">
        <v>37</v>
      </c>
      <c r="B17" s="8">
        <v>0.06284784418780343</v>
      </c>
      <c r="C17" s="8">
        <v>0.061110828699684656</v>
      </c>
      <c r="D17" s="8">
        <v>0.08136502724199268</v>
      </c>
      <c r="E17" s="8">
        <v>0.07673625274082292</v>
      </c>
      <c r="F17" s="8">
        <v>0.073101144232031</v>
      </c>
      <c r="G17" s="8">
        <v>0.07695407451386846</v>
      </c>
      <c r="H17" s="8">
        <v>0.07259381193811279</v>
      </c>
      <c r="I17" s="8">
        <v>0.05544612719662426</v>
      </c>
      <c r="J17" s="8">
        <v>0.05334988624201911</v>
      </c>
      <c r="K17" s="8">
        <v>0.05273287059013433</v>
      </c>
      <c r="L17" s="8">
        <v>0.05348599330383856</v>
      </c>
      <c r="M17" s="8">
        <v>0.051516281087136316</v>
      </c>
      <c r="N17" s="8">
        <v>0.05049695422770996</v>
      </c>
      <c r="O17" s="8"/>
      <c r="P17" s="8">
        <f>AVERAGE(B17:N17)</f>
        <v>0.06321054586167527</v>
      </c>
      <c r="Q17" s="2">
        <f>STDEV(B17:N17)</f>
        <v>0.011372786053305902</v>
      </c>
      <c r="R17" s="4">
        <v>0.06</v>
      </c>
      <c r="S17" s="8"/>
    </row>
    <row r="18" spans="1:19" ht="12.75">
      <c r="A18" s="1" t="s">
        <v>36</v>
      </c>
      <c r="B18" s="8">
        <v>0.02749001974114001</v>
      </c>
      <c r="C18" s="8">
        <v>0.027254043546786122</v>
      </c>
      <c r="D18" s="8">
        <v>0.030856255707188047</v>
      </c>
      <c r="E18" s="8">
        <v>0.028382047999546738</v>
      </c>
      <c r="F18" s="8">
        <v>0.026557519898850725</v>
      </c>
      <c r="G18" s="8">
        <v>0.02902070307603072</v>
      </c>
      <c r="H18" s="8">
        <v>0.028993542900960536</v>
      </c>
      <c r="I18" s="8">
        <v>0.025371767722650474</v>
      </c>
      <c r="J18" s="8">
        <v>0.030696836922429478</v>
      </c>
      <c r="K18" s="8">
        <v>0.026355763876003614</v>
      </c>
      <c r="L18" s="8">
        <v>0.026704837671129536</v>
      </c>
      <c r="M18" s="8">
        <v>0.02580224178303118</v>
      </c>
      <c r="N18" s="8">
        <v>0.02367646484294988</v>
      </c>
      <c r="O18" s="8"/>
      <c r="P18" s="8">
        <f>AVERAGE(B18:N18)</f>
        <v>0.02747400351451516</v>
      </c>
      <c r="Q18" s="2">
        <f>STDEV(B18:N18)</f>
        <v>0.0020760188065001533</v>
      </c>
      <c r="R18" s="4">
        <v>0.03</v>
      </c>
      <c r="S18" s="8"/>
    </row>
    <row r="19" spans="1:19" ht="12.75">
      <c r="A19" s="1" t="s">
        <v>35</v>
      </c>
      <c r="B19" s="8">
        <v>0.985792226579181</v>
      </c>
      <c r="C19" s="8">
        <v>0.9869113993897211</v>
      </c>
      <c r="D19" s="8">
        <v>0.9915113780728082</v>
      </c>
      <c r="E19" s="8">
        <v>0.9807952024484401</v>
      </c>
      <c r="F19" s="8">
        <v>0.9904842536524074</v>
      </c>
      <c r="G19" s="8">
        <v>0.9906497232691043</v>
      </c>
      <c r="H19" s="8">
        <v>0.989330148865427</v>
      </c>
      <c r="I19" s="8">
        <v>0.995311526444258</v>
      </c>
      <c r="J19" s="8">
        <v>0.9856030823662271</v>
      </c>
      <c r="K19" s="8">
        <v>0.9884269945392099</v>
      </c>
      <c r="L19" s="8">
        <v>0.9871701276875656</v>
      </c>
      <c r="M19" s="8">
        <v>0.9939458585943147</v>
      </c>
      <c r="N19" s="8">
        <v>0.9951533283066154</v>
      </c>
      <c r="O19" s="8"/>
      <c r="P19" s="8">
        <f>AVERAGE(B19:N19)</f>
        <v>0.98931425001656</v>
      </c>
      <c r="Q19" s="2">
        <f>STDEV(B19:N19)</f>
        <v>0.0041773570142602644</v>
      </c>
      <c r="R19" s="4">
        <v>0.99</v>
      </c>
      <c r="S19" s="8"/>
    </row>
    <row r="20" spans="1:22" ht="12.75">
      <c r="A20" s="1" t="s">
        <v>26</v>
      </c>
      <c r="B20" s="8">
        <f>SUM(B14:B19)</f>
        <v>3.991595682701549</v>
      </c>
      <c r="C20" s="8">
        <f aca="true" t="shared" si="3" ref="C20:N20">SUM(C14:C19)</f>
        <v>3.988722256821841</v>
      </c>
      <c r="D20" s="8">
        <f t="shared" si="3"/>
        <v>3.9959544899592077</v>
      </c>
      <c r="E20" s="8">
        <f t="shared" si="3"/>
        <v>3.9863680708683953</v>
      </c>
      <c r="F20" s="8">
        <f t="shared" si="3"/>
        <v>3.9981573211832737</v>
      </c>
      <c r="G20" s="8">
        <f t="shared" si="3"/>
        <v>4.0003860432929494</v>
      </c>
      <c r="H20" s="8">
        <f t="shared" si="3"/>
        <v>3.9938333693202495</v>
      </c>
      <c r="I20" s="8">
        <f t="shared" si="3"/>
        <v>3.997115882508401</v>
      </c>
      <c r="J20" s="8">
        <f t="shared" si="3"/>
        <v>3.987505493922973</v>
      </c>
      <c r="K20" s="8">
        <f t="shared" si="3"/>
        <v>3.9929801000054868</v>
      </c>
      <c r="L20" s="8">
        <f t="shared" si="3"/>
        <v>3.990900889875961</v>
      </c>
      <c r="M20" s="8">
        <f t="shared" si="3"/>
        <v>3.9961542562643655</v>
      </c>
      <c r="N20" s="8">
        <f t="shared" si="3"/>
        <v>3.997135960747207</v>
      </c>
      <c r="O20" s="2"/>
      <c r="P20" s="8">
        <f t="shared" si="0"/>
        <v>3.9936007551901436</v>
      </c>
      <c r="Q20" s="2">
        <f t="shared" si="1"/>
        <v>0.004365864281206593</v>
      </c>
      <c r="R20" s="2">
        <v>4</v>
      </c>
      <c r="S20" s="2"/>
      <c r="T20" s="2"/>
      <c r="V20" s="2"/>
    </row>
    <row r="21" spans="16:22" ht="12.75">
      <c r="P21" s="2"/>
      <c r="Q21" s="2"/>
      <c r="V21" s="2"/>
    </row>
    <row r="22" spans="7:17" ht="20.25">
      <c r="G22" s="1" t="s">
        <v>57</v>
      </c>
      <c r="J22" s="3" t="s">
        <v>55</v>
      </c>
      <c r="P22" s="2"/>
      <c r="Q22" s="2"/>
    </row>
    <row r="23" spans="7:17" ht="23.25">
      <c r="G23" s="1" t="s">
        <v>58</v>
      </c>
      <c r="J23" s="7" t="s">
        <v>59</v>
      </c>
      <c r="K23" s="7"/>
      <c r="L23" s="7"/>
      <c r="M23" s="7"/>
      <c r="N23" s="7"/>
      <c r="O23" s="7"/>
      <c r="P23" s="2"/>
      <c r="Q23" s="2"/>
    </row>
    <row r="24" spans="10:17" ht="18.75">
      <c r="J24" s="7"/>
      <c r="K24" s="7"/>
      <c r="L24" s="7"/>
      <c r="M24" s="7"/>
      <c r="N24" s="7"/>
      <c r="O24" s="7"/>
      <c r="P24" s="2"/>
      <c r="Q24" s="2"/>
    </row>
    <row r="25" spans="1:17" ht="12.75">
      <c r="A25" s="1" t="s">
        <v>38</v>
      </c>
      <c r="B25" s="1" t="s">
        <v>39</v>
      </c>
      <c r="C25" s="1" t="s">
        <v>40</v>
      </c>
      <c r="D25" s="1" t="s">
        <v>41</v>
      </c>
      <c r="E25" s="1" t="s">
        <v>42</v>
      </c>
      <c r="F25" s="1" t="s">
        <v>43</v>
      </c>
      <c r="G25" s="1" t="s">
        <v>44</v>
      </c>
      <c r="H25" s="1" t="s">
        <v>45</v>
      </c>
      <c r="P25" s="2"/>
      <c r="Q25" s="2"/>
    </row>
    <row r="26" spans="1:17" ht="12.75">
      <c r="A26" s="1" t="s">
        <v>46</v>
      </c>
      <c r="B26" s="1" t="s">
        <v>34</v>
      </c>
      <c r="C26" s="1" t="s">
        <v>47</v>
      </c>
      <c r="D26" s="1">
        <v>20</v>
      </c>
      <c r="E26" s="1">
        <v>10</v>
      </c>
      <c r="F26" s="1">
        <v>600</v>
      </c>
      <c r="G26" s="1">
        <v>-600</v>
      </c>
      <c r="H26" s="1" t="s">
        <v>48</v>
      </c>
      <c r="P26" s="2"/>
      <c r="Q26" s="2"/>
    </row>
    <row r="27" spans="1:17" ht="12.75">
      <c r="A27" s="1" t="s">
        <v>46</v>
      </c>
      <c r="B27" s="1" t="s">
        <v>32</v>
      </c>
      <c r="C27" s="1" t="s">
        <v>47</v>
      </c>
      <c r="D27" s="1">
        <v>20</v>
      </c>
      <c r="E27" s="1">
        <v>10</v>
      </c>
      <c r="F27" s="1">
        <v>600</v>
      </c>
      <c r="G27" s="1">
        <v>-600</v>
      </c>
      <c r="H27" s="1" t="s">
        <v>48</v>
      </c>
      <c r="P27" s="2"/>
      <c r="Q27" s="2"/>
    </row>
    <row r="28" spans="1:17" ht="12.75">
      <c r="A28" s="1" t="s">
        <v>46</v>
      </c>
      <c r="B28" s="1" t="s">
        <v>33</v>
      </c>
      <c r="C28" s="1" t="s">
        <v>47</v>
      </c>
      <c r="D28" s="1">
        <v>20</v>
      </c>
      <c r="E28" s="1">
        <v>10</v>
      </c>
      <c r="F28" s="1">
        <v>600</v>
      </c>
      <c r="G28" s="1">
        <v>-600</v>
      </c>
      <c r="H28" s="1" t="s">
        <v>49</v>
      </c>
      <c r="P28" s="2"/>
      <c r="Q28" s="2"/>
    </row>
    <row r="29" spans="1:17" ht="12.75">
      <c r="A29" s="1" t="s">
        <v>50</v>
      </c>
      <c r="B29" s="1" t="s">
        <v>35</v>
      </c>
      <c r="C29" s="1" t="s">
        <v>47</v>
      </c>
      <c r="D29" s="1">
        <v>20</v>
      </c>
      <c r="E29" s="1">
        <v>10</v>
      </c>
      <c r="F29" s="1">
        <v>600</v>
      </c>
      <c r="G29" s="1">
        <v>-600</v>
      </c>
      <c r="H29" s="1" t="s">
        <v>48</v>
      </c>
      <c r="P29" s="2"/>
      <c r="Q29" s="2"/>
    </row>
    <row r="30" spans="1:17" ht="12.75">
      <c r="A30" s="1" t="s">
        <v>50</v>
      </c>
      <c r="B30" s="1" t="s">
        <v>36</v>
      </c>
      <c r="C30" s="1" t="s">
        <v>47</v>
      </c>
      <c r="D30" s="1">
        <v>20</v>
      </c>
      <c r="E30" s="1">
        <v>10</v>
      </c>
      <c r="F30" s="1">
        <v>600</v>
      </c>
      <c r="G30" s="1">
        <v>-600</v>
      </c>
      <c r="H30" s="1" t="s">
        <v>51</v>
      </c>
      <c r="P30" s="2"/>
      <c r="Q30" s="2"/>
    </row>
    <row r="31" spans="1:17" ht="12.75">
      <c r="A31" s="1" t="s">
        <v>52</v>
      </c>
      <c r="B31" s="1" t="s">
        <v>37</v>
      </c>
      <c r="C31" s="1" t="s">
        <v>47</v>
      </c>
      <c r="D31" s="1">
        <v>20</v>
      </c>
      <c r="E31" s="1">
        <v>10</v>
      </c>
      <c r="F31" s="1">
        <v>500</v>
      </c>
      <c r="G31" s="1">
        <v>-350</v>
      </c>
      <c r="H31" s="1" t="s">
        <v>53</v>
      </c>
      <c r="P31" s="2"/>
      <c r="Q31" s="2"/>
    </row>
    <row r="32" spans="16:17" ht="12.75">
      <c r="P32" s="2"/>
      <c r="Q32" s="2"/>
    </row>
    <row r="33" spans="16:17" ht="12.75">
      <c r="P33" s="2"/>
      <c r="Q33" s="2"/>
    </row>
    <row r="34" spans="2:19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2:19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2:19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2:19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2:19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2006-10-23T23:43:48Z</dcterms:created>
  <dcterms:modified xsi:type="dcterms:W3CDTF">2008-01-31T22:08:50Z</dcterms:modified>
  <cp:category/>
  <cp:version/>
  <cp:contentType/>
  <cp:contentStatus/>
</cp:coreProperties>
</file>