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1095" windowWidth="7740" windowHeight="8115"/>
  </bookViews>
  <sheets>
    <sheet name="Sheet 1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15" i="4" l="1"/>
  <c r="U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B15" i="4"/>
  <c r="U14" i="4"/>
  <c r="V14" i="4"/>
  <c r="U13" i="4"/>
  <c r="V13" i="4"/>
  <c r="U12" i="4"/>
  <c r="V12" i="4"/>
  <c r="R8" i="4"/>
  <c r="S8" i="4"/>
  <c r="U7" i="4"/>
  <c r="V7" i="4"/>
  <c r="U6" i="4"/>
  <c r="V6" i="4"/>
  <c r="U5" i="4"/>
  <c r="V5" i="4"/>
  <c r="U4" i="4"/>
  <c r="V4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V8" i="4" l="1"/>
  <c r="U8" i="4"/>
</calcChain>
</file>

<file path=xl/sharedStrings.xml><?xml version="1.0" encoding="utf-8"?>
<sst xmlns="http://schemas.openxmlformats.org/spreadsheetml/2006/main" count="38" uniqueCount="35">
  <si>
    <t>Ox</t>
  </si>
  <si>
    <t>As</t>
  </si>
  <si>
    <t>Cu</t>
  </si>
  <si>
    <t>S</t>
  </si>
  <si>
    <t>Sb</t>
  </si>
  <si>
    <t>Wt</t>
  </si>
  <si>
    <t xml:space="preserve"> Percent</t>
  </si>
  <si>
    <t xml:space="preserve">Average </t>
  </si>
  <si>
    <t>Standard</t>
  </si>
  <si>
    <t>Dev</t>
  </si>
  <si>
    <t xml:space="preserve">Totals </t>
  </si>
  <si>
    <t>Cation numbers normalized to 4 S</t>
  </si>
  <si>
    <t xml:space="preserve">Ideal Chemistry: </t>
  </si>
  <si>
    <r>
      <t>Cu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AsS</t>
    </r>
    <r>
      <rPr>
        <vertAlign val="subscript"/>
        <sz val="11"/>
        <color theme="1"/>
        <rFont val="Calibri"/>
        <family val="2"/>
        <scheme val="minor"/>
      </rPr>
      <t>4</t>
    </r>
  </si>
  <si>
    <t>#22</t>
  </si>
  <si>
    <t>#23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</si>
  <si>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</si>
  <si>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</si>
  <si>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</si>
  <si>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</si>
  <si>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</si>
  <si>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</si>
  <si>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</si>
  <si>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</si>
  <si>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</si>
  <si>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</si>
  <si>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</si>
  <si>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</si>
  <si>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</si>
  <si>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</si>
  <si>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</si>
  <si>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</si>
  <si>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r>
      <t>Cu</t>
    </r>
    <r>
      <rPr>
        <vertAlign val="subscript"/>
        <sz val="16"/>
        <color theme="1"/>
        <rFont val="Calibri"/>
        <family val="2"/>
        <scheme val="minor"/>
      </rPr>
      <t>2.97</t>
    </r>
    <r>
      <rPr>
        <sz val="16"/>
        <color theme="1"/>
        <rFont val="Calibri"/>
        <family val="2"/>
        <scheme val="minor"/>
      </rPr>
      <t xml:space="preserve"> As</t>
    </r>
    <r>
      <rPr>
        <vertAlign val="subscript"/>
        <sz val="16"/>
        <color theme="1"/>
        <rFont val="Calibri"/>
        <family val="2"/>
        <scheme val="minor"/>
      </rPr>
      <t>0.95</t>
    </r>
    <r>
      <rPr>
        <sz val="16"/>
        <color theme="1"/>
        <rFont val="Calibri"/>
        <family val="2"/>
        <scheme val="minor"/>
      </rPr>
      <t>Sb</t>
    </r>
    <r>
      <rPr>
        <vertAlign val="subscript"/>
        <sz val="16"/>
        <color theme="1"/>
        <rFont val="Calibri"/>
        <family val="2"/>
        <scheme val="minor"/>
      </rPr>
      <t>0.02</t>
    </r>
    <r>
      <rPr>
        <sz val="16"/>
        <color theme="1"/>
        <rFont val="Calibri"/>
        <family val="2"/>
        <scheme val="minor"/>
      </rPr>
      <t>S</t>
    </r>
    <r>
      <rPr>
        <vertAlign val="subscript"/>
        <sz val="16"/>
        <color theme="1"/>
        <rFont val="Calibri"/>
        <family val="2"/>
        <scheme val="minor"/>
      </rPr>
      <t>4</t>
    </r>
  </si>
  <si>
    <t>Enargite R050435Enargite R050435Enargite R050435Enargite R050435Enargite R050435Enargite R050435Enargite R050435Enargite R050435Enargite R050435Enargite R050435Enargite R050435Enargite R050435Enargite R050435Enargite R050435Enargite R050435Enargite R050435Enargite R050435Enargite R050435Enargite R050435Enargite R050435Enargite R050435Enargite R050435Enargite R050435Enargite R050435Enargite R050435Enargite R050435Enargite R050435Enargite R050435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</si>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</sst>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J19" sqref="J19"/>
    </sheetView>
  </sheetViews>
  <sheetFormatPr defaultRowHeight="15" x14ac:dyDescent="0.25"/>
  <cols>
    <col min="6" max="6" width="9.140625" customWidth="1"/>
  </cols>
  <sheetData>
    <row r="1" spans="1:22" x14ac:dyDescent="0.25">
      <c r="A1" s="1"/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x14ac:dyDescent="0.25">
      <c r="A2" s="1"/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26</v>
      </c>
      <c r="O2" s="1" t="s">
        <v>27</v>
      </c>
      <c r="P2" s="1" t="s">
        <v>28</v>
      </c>
      <c r="Q2" s="1" t="s">
        <v>29</v>
      </c>
      <c r="R2" s="1" t="s">
        <v>30</v>
      </c>
      <c r="S2" s="1" t="s">
        <v>31</v>
      </c>
      <c r="T2" s="1"/>
      <c r="U2" s="1"/>
      <c r="V2" s="1"/>
    </row>
    <row r="3" spans="1:22" x14ac:dyDescent="0.25">
      <c r="A3" s="1" t="s">
        <v>0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1</v>
      </c>
      <c r="B4" s="1">
        <v>18.29</v>
      </c>
      <c r="C4" s="1">
        <v>18.373000000000001</v>
      </c>
      <c r="D4" s="1">
        <v>18.46</v>
      </c>
      <c r="E4" s="1">
        <v>18.239999999999998</v>
      </c>
      <c r="F4" s="1">
        <v>18.25</v>
      </c>
      <c r="G4" s="1">
        <v>18.2</v>
      </c>
      <c r="H4" s="1">
        <v>18.260000000000002</v>
      </c>
      <c r="I4" s="1">
        <v>18.170000000000002</v>
      </c>
      <c r="J4" s="1">
        <v>18.329999999999998</v>
      </c>
      <c r="K4" s="1">
        <v>18.170000000000002</v>
      </c>
      <c r="L4" s="1">
        <v>18.260000000000002</v>
      </c>
      <c r="M4" s="1">
        <v>18.170000000000002</v>
      </c>
      <c r="N4" s="1">
        <v>18.399999999999999</v>
      </c>
      <c r="O4" s="1">
        <v>18.28</v>
      </c>
      <c r="P4" s="1">
        <v>18.239999999999998</v>
      </c>
      <c r="Q4" s="1">
        <v>18.23</v>
      </c>
      <c r="R4" s="1">
        <v>18.16</v>
      </c>
      <c r="S4" s="1">
        <v>18.32</v>
      </c>
      <c r="T4" s="1"/>
      <c r="U4" s="1">
        <f>AVERAGE(B4:S4)</f>
        <v>18.266833333333338</v>
      </c>
      <c r="V4" s="1">
        <f>STDEV(B4:S4)</f>
        <v>8.4376083871033708E-2</v>
      </c>
    </row>
    <row r="5" spans="1:22" x14ac:dyDescent="0.25">
      <c r="A5" s="1" t="s">
        <v>2</v>
      </c>
      <c r="B5" s="1">
        <v>48.62</v>
      </c>
      <c r="C5" s="1">
        <v>48.64</v>
      </c>
      <c r="D5" s="1">
        <v>48.51</v>
      </c>
      <c r="E5" s="1">
        <v>48.56</v>
      </c>
      <c r="F5" s="1">
        <v>48.46</v>
      </c>
      <c r="G5" s="1">
        <v>48.74</v>
      </c>
      <c r="H5" s="1">
        <v>48.77</v>
      </c>
      <c r="I5" s="1">
        <v>48.38</v>
      </c>
      <c r="J5" s="1">
        <v>48.41</v>
      </c>
      <c r="K5" s="1">
        <v>48.33</v>
      </c>
      <c r="L5" s="1">
        <v>48.4</v>
      </c>
      <c r="M5" s="1">
        <v>48.7</v>
      </c>
      <c r="N5" s="1">
        <v>48.54</v>
      </c>
      <c r="O5" s="1">
        <v>48.65</v>
      </c>
      <c r="P5" s="1">
        <v>48.64</v>
      </c>
      <c r="Q5" s="1">
        <v>48.65</v>
      </c>
      <c r="R5" s="1">
        <v>48.4</v>
      </c>
      <c r="S5" s="1">
        <v>48.11</v>
      </c>
      <c r="T5" s="1"/>
      <c r="U5" s="1">
        <f>AVERAGE(B5:S5)</f>
        <v>48.528333333333329</v>
      </c>
      <c r="V5" s="1">
        <f>STDEV(B5:S5)</f>
        <v>0.16891522412493412</v>
      </c>
    </row>
    <row r="6" spans="1:22" x14ac:dyDescent="0.25">
      <c r="A6" s="1" t="s">
        <v>3</v>
      </c>
      <c r="B6" s="1">
        <v>33.020000000000003</v>
      </c>
      <c r="C6" s="1">
        <v>32.79</v>
      </c>
      <c r="D6" s="1">
        <v>32.92</v>
      </c>
      <c r="E6" s="1">
        <v>32.85</v>
      </c>
      <c r="F6" s="1">
        <v>32.93</v>
      </c>
      <c r="G6" s="1">
        <v>33.06</v>
      </c>
      <c r="H6" s="1">
        <v>32.92</v>
      </c>
      <c r="I6" s="1">
        <v>33.090000000000003</v>
      </c>
      <c r="J6" s="1">
        <v>32.909999999999997</v>
      </c>
      <c r="K6" s="1">
        <v>32.950000000000003</v>
      </c>
      <c r="L6" s="1">
        <v>33.01</v>
      </c>
      <c r="M6" s="1">
        <v>33.049999999999997</v>
      </c>
      <c r="N6" s="1">
        <v>32.94</v>
      </c>
      <c r="O6" s="1">
        <v>32.97</v>
      </c>
      <c r="P6" s="1">
        <v>33.06</v>
      </c>
      <c r="Q6" s="1">
        <v>32.880000000000003</v>
      </c>
      <c r="R6" s="1">
        <v>32.92</v>
      </c>
      <c r="S6" s="1">
        <v>32.700000000000003</v>
      </c>
      <c r="T6" s="1"/>
      <c r="U6" s="1">
        <f>AVERAGE(B6:S6)</f>
        <v>32.942777777777778</v>
      </c>
      <c r="V6" s="1">
        <f>STDEV(B6:S6)</f>
        <v>9.9870831610315264E-2</v>
      </c>
    </row>
    <row r="7" spans="1:22" x14ac:dyDescent="0.25">
      <c r="A7" s="1" t="s">
        <v>4</v>
      </c>
      <c r="B7" s="1">
        <v>0.62</v>
      </c>
      <c r="C7" s="1">
        <v>0.55000000000000004</v>
      </c>
      <c r="D7" s="1">
        <v>0.55000000000000004</v>
      </c>
      <c r="E7" s="1">
        <v>0.52</v>
      </c>
      <c r="F7" s="1">
        <v>0.56999999999999995</v>
      </c>
      <c r="G7" s="1">
        <v>0.55000000000000004</v>
      </c>
      <c r="H7" s="1">
        <v>0.56000000000000005</v>
      </c>
      <c r="I7" s="1">
        <v>0.52</v>
      </c>
      <c r="J7" s="1">
        <v>0.56000000000000005</v>
      </c>
      <c r="K7" s="1">
        <v>0.61</v>
      </c>
      <c r="L7" s="1">
        <v>0.56999999999999995</v>
      </c>
      <c r="M7" s="1">
        <v>0.59</v>
      </c>
      <c r="N7" s="1">
        <v>0.56999999999999995</v>
      </c>
      <c r="O7" s="1">
        <v>0.56999999999999995</v>
      </c>
      <c r="P7" s="1">
        <v>0.54</v>
      </c>
      <c r="Q7" s="1">
        <v>0.62</v>
      </c>
      <c r="R7" s="1">
        <v>0.97</v>
      </c>
      <c r="S7" s="1">
        <v>0.84</v>
      </c>
      <c r="T7" s="1"/>
      <c r="U7" s="1">
        <f>AVERAGE(B7:S7)</f>
        <v>0.60444444444444445</v>
      </c>
      <c r="V7" s="1">
        <f>STDEV(B7:S7)</f>
        <v>0.11526043258751602</v>
      </c>
    </row>
    <row r="8" spans="1:22" x14ac:dyDescent="0.25">
      <c r="A8" s="1" t="s">
        <v>10</v>
      </c>
      <c r="B8" s="1">
        <f>SUM(B4:B7)</f>
        <v>100.55000000000001</v>
      </c>
      <c r="C8" s="1">
        <f t="shared" ref="C8:S8" si="0">SUM(C4:C7)</f>
        <v>100.35299999999999</v>
      </c>
      <c r="D8" s="1">
        <f t="shared" si="0"/>
        <v>100.44</v>
      </c>
      <c r="E8" s="1">
        <f t="shared" si="0"/>
        <v>100.17</v>
      </c>
      <c r="F8" s="1">
        <f t="shared" si="0"/>
        <v>100.21000000000001</v>
      </c>
      <c r="G8" s="1">
        <f t="shared" si="0"/>
        <v>100.55</v>
      </c>
      <c r="H8" s="1">
        <f t="shared" si="0"/>
        <v>100.51</v>
      </c>
      <c r="I8" s="1">
        <f t="shared" si="0"/>
        <v>100.16000000000001</v>
      </c>
      <c r="J8" s="1">
        <f t="shared" si="0"/>
        <v>100.21</v>
      </c>
      <c r="K8" s="1">
        <f t="shared" si="0"/>
        <v>100.06</v>
      </c>
      <c r="L8" s="1">
        <f t="shared" si="0"/>
        <v>100.23999999999998</v>
      </c>
      <c r="M8" s="1">
        <f t="shared" si="0"/>
        <v>100.51</v>
      </c>
      <c r="N8" s="1">
        <f t="shared" si="0"/>
        <v>100.44999999999999</v>
      </c>
      <c r="O8" s="1">
        <f t="shared" si="0"/>
        <v>100.47</v>
      </c>
      <c r="P8" s="1">
        <f t="shared" si="0"/>
        <v>100.48</v>
      </c>
      <c r="Q8" s="1">
        <f t="shared" si="0"/>
        <v>100.38</v>
      </c>
      <c r="R8" s="1">
        <f t="shared" si="0"/>
        <v>100.45</v>
      </c>
      <c r="S8" s="1">
        <f t="shared" si="0"/>
        <v>99.970000000000013</v>
      </c>
      <c r="T8" s="1"/>
      <c r="U8" s="1">
        <f>AVERAGE(B8:Q8)</f>
        <v>100.3589375</v>
      </c>
      <c r="V8" s="1">
        <f>STDEV(B8:Q8)</f>
        <v>0.16002727632084107</v>
      </c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1</v>
      </c>
      <c r="B12" s="1">
        <v>0.95</v>
      </c>
      <c r="C12" s="1">
        <v>0.96</v>
      </c>
      <c r="D12" s="1">
        <v>0.96</v>
      </c>
      <c r="E12" s="1">
        <v>0.95</v>
      </c>
      <c r="F12" s="1">
        <v>0.95</v>
      </c>
      <c r="G12" s="1">
        <v>0.94</v>
      </c>
      <c r="H12" s="1">
        <v>0.95</v>
      </c>
      <c r="I12" s="1">
        <v>0.94</v>
      </c>
      <c r="J12" s="1">
        <v>0.95</v>
      </c>
      <c r="K12" s="1">
        <v>0.94</v>
      </c>
      <c r="L12" s="1">
        <v>0.95</v>
      </c>
      <c r="M12" s="1">
        <v>0.94</v>
      </c>
      <c r="N12" s="1">
        <v>0.96</v>
      </c>
      <c r="O12" s="1">
        <v>0.95</v>
      </c>
      <c r="P12" s="1">
        <v>0.94</v>
      </c>
      <c r="Q12" s="1">
        <v>0.95</v>
      </c>
      <c r="R12" s="1">
        <v>0.95</v>
      </c>
      <c r="S12" s="1">
        <v>0.96</v>
      </c>
      <c r="T12" s="1"/>
      <c r="U12" s="1">
        <f>AVERAGE(B12:S12)</f>
        <v>0.94944444444444442</v>
      </c>
      <c r="V12" s="1">
        <f>STDEV(B12:S12)</f>
        <v>7.2535769855270318E-3</v>
      </c>
    </row>
    <row r="13" spans="1:22" x14ac:dyDescent="0.25">
      <c r="A13" s="1" t="s">
        <v>2</v>
      </c>
      <c r="B13" s="1">
        <v>2.97</v>
      </c>
      <c r="C13" s="1">
        <v>2.99</v>
      </c>
      <c r="D13" s="1">
        <v>2.97</v>
      </c>
      <c r="E13" s="1">
        <v>2.98</v>
      </c>
      <c r="F13" s="1">
        <v>2.97</v>
      </c>
      <c r="G13" s="1">
        <v>2.98</v>
      </c>
      <c r="H13" s="1">
        <v>2.99</v>
      </c>
      <c r="I13" s="1">
        <v>2.95</v>
      </c>
      <c r="J13" s="1">
        <v>2.97</v>
      </c>
      <c r="K13" s="1">
        <v>2.96</v>
      </c>
      <c r="L13" s="1">
        <v>2.96</v>
      </c>
      <c r="M13" s="1">
        <v>2.97</v>
      </c>
      <c r="N13" s="1">
        <v>2.97</v>
      </c>
      <c r="O13" s="1">
        <v>2.98</v>
      </c>
      <c r="P13" s="1">
        <v>2.97</v>
      </c>
      <c r="Q13" s="1">
        <v>2.99</v>
      </c>
      <c r="R13" s="1">
        <v>2.97</v>
      </c>
      <c r="S13" s="1">
        <v>2.97</v>
      </c>
      <c r="T13" s="1"/>
      <c r="U13" s="1">
        <f>AVERAGE(B13:S13)</f>
        <v>2.9727777777777771</v>
      </c>
      <c r="V13" s="1">
        <f>STDEV(B13:S13)</f>
        <v>1.0740552924509209E-2</v>
      </c>
    </row>
    <row r="14" spans="1:22" x14ac:dyDescent="0.25">
      <c r="A14" s="1" t="s">
        <v>4</v>
      </c>
      <c r="B14" s="1">
        <v>0.02</v>
      </c>
      <c r="C14" s="1">
        <v>0.02</v>
      </c>
      <c r="D14" s="1">
        <v>0.02</v>
      </c>
      <c r="E14" s="1">
        <v>0.02</v>
      </c>
      <c r="F14" s="1">
        <v>0.02</v>
      </c>
      <c r="G14" s="1">
        <v>0.02</v>
      </c>
      <c r="H14" s="1">
        <v>0.02</v>
      </c>
      <c r="I14" s="1">
        <v>0.02</v>
      </c>
      <c r="J14" s="1">
        <v>0.02</v>
      </c>
      <c r="K14" s="1">
        <v>0.02</v>
      </c>
      <c r="L14" s="1">
        <v>0.02</v>
      </c>
      <c r="M14" s="1">
        <v>0.02</v>
      </c>
      <c r="N14" s="1">
        <v>0.02</v>
      </c>
      <c r="O14" s="1">
        <v>0.02</v>
      </c>
      <c r="P14" s="1">
        <v>0.02</v>
      </c>
      <c r="Q14" s="1">
        <v>0.02</v>
      </c>
      <c r="R14" s="1">
        <v>0.03</v>
      </c>
      <c r="S14" s="1">
        <v>0.03</v>
      </c>
      <c r="T14" s="1"/>
      <c r="U14" s="1">
        <f>AVERAGE(B14:S14)</f>
        <v>2.1111111111111112E-2</v>
      </c>
      <c r="V14" s="1">
        <f>STDEV(B14:S14)</f>
        <v>3.2338083338177724E-3</v>
      </c>
    </row>
    <row r="15" spans="1:22" x14ac:dyDescent="0.25">
      <c r="A15" s="1" t="s">
        <v>34</v>
      </c>
      <c r="B15" s="1">
        <f>SUM(B12:B14)</f>
        <v>3.94</v>
      </c>
      <c r="C15" s="1">
        <f t="shared" ref="C15:S15" si="1">SUM(C12:C14)</f>
        <v>3.97</v>
      </c>
      <c r="D15" s="1">
        <f t="shared" si="1"/>
        <v>3.95</v>
      </c>
      <c r="E15" s="1">
        <f t="shared" si="1"/>
        <v>3.9499999999999997</v>
      </c>
      <c r="F15" s="1">
        <f t="shared" si="1"/>
        <v>3.94</v>
      </c>
      <c r="G15" s="1">
        <f t="shared" si="1"/>
        <v>3.94</v>
      </c>
      <c r="H15" s="1">
        <f t="shared" si="1"/>
        <v>3.9600000000000004</v>
      </c>
      <c r="I15" s="1">
        <f t="shared" si="1"/>
        <v>3.91</v>
      </c>
      <c r="J15" s="1">
        <f t="shared" si="1"/>
        <v>3.94</v>
      </c>
      <c r="K15" s="1">
        <f t="shared" si="1"/>
        <v>3.92</v>
      </c>
      <c r="L15" s="1">
        <f t="shared" si="1"/>
        <v>3.93</v>
      </c>
      <c r="M15" s="1">
        <f t="shared" si="1"/>
        <v>3.93</v>
      </c>
      <c r="N15" s="1">
        <f t="shared" si="1"/>
        <v>3.95</v>
      </c>
      <c r="O15" s="1">
        <f t="shared" si="1"/>
        <v>3.9499999999999997</v>
      </c>
      <c r="P15" s="1">
        <f t="shared" si="1"/>
        <v>3.93</v>
      </c>
      <c r="Q15" s="1">
        <f t="shared" si="1"/>
        <v>3.9600000000000004</v>
      </c>
      <c r="R15" s="1">
        <f t="shared" si="1"/>
        <v>3.9499999999999997</v>
      </c>
      <c r="S15" s="1">
        <f t="shared" si="1"/>
        <v>3.96</v>
      </c>
      <c r="U15" s="1">
        <f>AVERAGE(B15:S15)</f>
        <v>3.9433333333333334</v>
      </c>
      <c r="V15" s="1">
        <f>STDEV(B15:S15)</f>
        <v>1.5339299776947434E-2</v>
      </c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 x14ac:dyDescent="0.35">
      <c r="A17" s="1" t="s">
        <v>12</v>
      </c>
      <c r="B17" s="1"/>
      <c r="C17" s="1" t="s">
        <v>13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 x14ac:dyDescent="0.45">
      <c r="A19" s="1"/>
      <c r="B19" s="1"/>
      <c r="C19" s="2" t="s">
        <v>32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2012-08-21T04:01:48Z</dcterms:created>
  <dcterms:modified xsi:type="dcterms:W3CDTF">2012-08-21T06:10:20Z</dcterms:modified>
</cp:coreProperties>
</file>