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4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<sst xmlns="http://schemas.openxmlformats.org/spreadsheetml/2006/main" count="111" uniqueCount="75">
  <si>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enstatite60630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</si>
  <si>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</si>
  <si>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</si>
  <si>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</si>
  <si>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</si>
  <si>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</si>
  <si>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</si>
  <si>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</si>
  <si>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</si>
  <si>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</si>
  <si>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</si>
  <si>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</si>
  <si>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</si>
  <si>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</si>
  <si>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</si>
  <si>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</si>
  <si>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</si>
  <si>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</si>
  <si>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</si>
  <si>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</si>
  <si>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</si>
  <si>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MgO</t>
  </si>
  <si>
    <t>Al2O3</t>
  </si>
  <si>
    <t>CaO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</si>
  <si>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</si>
  <si>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</si>
  <si>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</si>
  <si>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</si>
  <si>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</si>
  <si>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</si>
  <si>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</si>
  <si>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</si>
  <si>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</si>
  <si>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</si>
  <si>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</si>
  <si>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</si>
  <si>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</si>
  <si>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</si>
  <si>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</si>
  <si>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</si>
  <si>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</si>
  <si>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</si>
  <si>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</si>
  <si>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</si>
  <si>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</si>
  <si>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</si>
  <si>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</si>
  <si>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</si>
  <si>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</si>
  <si>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</si>
  <si>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</si>
  <si>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</si>
  <si>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</si>
  <si>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</si>
  <si>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</si>
  <si>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</si>
  <si>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</si>
  <si>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</si>
  <si>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</si>
  <si>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</si>
  <si>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rhod-791</t>
  </si>
  <si>
    <t>LIF</t>
  </si>
  <si>
    <t>fayalite</t>
  </si>
  <si>
    <t>chrom-s</t>
  </si>
  <si>
    <t>rutile1</t>
  </si>
  <si>
    <r>
      <t>(Mg,Fe)SiO</t>
    </r>
    <r>
      <rPr>
        <vertAlign val="subscript"/>
        <sz val="14"/>
        <rFont val="Times New Roman"/>
        <family val="1"/>
      </rPr>
      <t>3</t>
    </r>
  </si>
  <si>
    <t>average</t>
  </si>
  <si>
    <t>stdev</t>
  </si>
  <si>
    <t>IV Al</t>
  </si>
  <si>
    <t>Al tot</t>
  </si>
  <si>
    <t>VIAl</t>
  </si>
  <si>
    <t>in formula</t>
  </si>
  <si>
    <r>
      <t>(Mg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</si>
  <si>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ideal</t>
  </si>
  <si>
    <t>measured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</si>
</sst>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workbookViewId="0" topLeftCell="A1">
      <selection activeCell="K30" sqref="K30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66</v>
      </c>
      <c r="P3" s="1" t="s">
        <v>67</v>
      </c>
    </row>
    <row r="4" spans="1:31" ht="12.75">
      <c r="A4" s="1" t="s">
        <v>20</v>
      </c>
      <c r="B4" s="2">
        <v>56.53</v>
      </c>
      <c r="C4" s="2">
        <v>56.86</v>
      </c>
      <c r="D4" s="2">
        <v>56.42</v>
      </c>
      <c r="E4" s="2">
        <v>56.66</v>
      </c>
      <c r="F4" s="2">
        <v>56.48</v>
      </c>
      <c r="G4" s="2">
        <v>56.9</v>
      </c>
      <c r="H4" s="2">
        <v>56.79</v>
      </c>
      <c r="I4" s="2">
        <v>56.52</v>
      </c>
      <c r="J4" s="2">
        <v>57.27</v>
      </c>
      <c r="K4" s="2">
        <v>56.13</v>
      </c>
      <c r="L4" s="2">
        <v>56.21</v>
      </c>
      <c r="M4" s="2">
        <v>56.4</v>
      </c>
      <c r="N4" s="2"/>
      <c r="O4" s="2">
        <f>AVERAGE(B4:M4)</f>
        <v>56.5975</v>
      </c>
      <c r="P4" s="2">
        <f>STDEV(B4:M4)</f>
        <v>0.3186940681767877</v>
      </c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" t="s">
        <v>21</v>
      </c>
      <c r="B5" s="2">
        <v>31.94</v>
      </c>
      <c r="C5" s="2">
        <v>31.95</v>
      </c>
      <c r="D5" s="2">
        <v>32.07</v>
      </c>
      <c r="E5" s="2">
        <v>31.96</v>
      </c>
      <c r="F5" s="2">
        <v>31.98</v>
      </c>
      <c r="G5" s="2">
        <v>31.87</v>
      </c>
      <c r="H5" s="2">
        <v>32.13</v>
      </c>
      <c r="I5" s="2">
        <v>31.7</v>
      </c>
      <c r="J5" s="2">
        <v>32.04</v>
      </c>
      <c r="K5" s="2">
        <v>31.58</v>
      </c>
      <c r="L5" s="2">
        <v>31.6</v>
      </c>
      <c r="M5" s="2">
        <v>31.57</v>
      </c>
      <c r="N5" s="2"/>
      <c r="O5" s="2">
        <f>AVERAGE(B5:M5)</f>
        <v>31.86583333333333</v>
      </c>
      <c r="P5" s="2">
        <f>STDEV(B5:M5)</f>
        <v>0.20083726262946697</v>
      </c>
      <c r="Q5" s="2"/>
      <c r="R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" t="s">
        <v>22</v>
      </c>
      <c r="B6" s="2">
        <v>6.46</v>
      </c>
      <c r="C6" s="2">
        <v>6.5</v>
      </c>
      <c r="D6" s="2">
        <v>6.48</v>
      </c>
      <c r="E6" s="2">
        <v>6.43</v>
      </c>
      <c r="F6" s="2">
        <v>6.46</v>
      </c>
      <c r="G6" s="2">
        <v>6.44</v>
      </c>
      <c r="H6" s="2">
        <v>6.47</v>
      </c>
      <c r="I6" s="2">
        <v>6.42</v>
      </c>
      <c r="J6" s="2">
        <v>6.5</v>
      </c>
      <c r="K6" s="2">
        <v>6.38</v>
      </c>
      <c r="L6" s="2">
        <v>6.39</v>
      </c>
      <c r="M6" s="2">
        <v>6.51</v>
      </c>
      <c r="N6" s="2"/>
      <c r="O6" s="2">
        <f>AVERAGE(B6:M6)</f>
        <v>6.453333333333333</v>
      </c>
      <c r="P6" s="2">
        <f>STDEV(B6:M6)</f>
        <v>0.04249777177757147</v>
      </c>
      <c r="Q6" s="2"/>
      <c r="R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" t="s">
        <v>25</v>
      </c>
      <c r="B7" s="2">
        <v>4.25</v>
      </c>
      <c r="C7" s="2">
        <v>4.34</v>
      </c>
      <c r="D7" s="2">
        <v>4.42</v>
      </c>
      <c r="E7" s="2">
        <v>4.4</v>
      </c>
      <c r="F7" s="2">
        <v>4.44</v>
      </c>
      <c r="G7" s="2">
        <v>4.4</v>
      </c>
      <c r="H7" s="2">
        <v>4.65</v>
      </c>
      <c r="I7" s="2">
        <v>4.35</v>
      </c>
      <c r="J7" s="2">
        <v>4.33</v>
      </c>
      <c r="K7" s="2">
        <v>4.46</v>
      </c>
      <c r="L7" s="2">
        <v>4.46</v>
      </c>
      <c r="M7" s="2">
        <v>4.4</v>
      </c>
      <c r="N7" s="2"/>
      <c r="O7" s="2">
        <f>AVERAGE(B7:M7)</f>
        <v>4.408333333333333</v>
      </c>
      <c r="P7" s="2">
        <f>STDEV(B7:M7)</f>
        <v>0.09740574309495881</v>
      </c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" t="s">
        <v>24</v>
      </c>
      <c r="B8" s="2">
        <v>0.09</v>
      </c>
      <c r="C8" s="2">
        <v>0.12</v>
      </c>
      <c r="D8" s="2">
        <v>0.07</v>
      </c>
      <c r="E8" s="2">
        <v>0.1</v>
      </c>
      <c r="F8" s="2">
        <v>0.11</v>
      </c>
      <c r="G8" s="2">
        <v>0.09</v>
      </c>
      <c r="H8" s="2">
        <v>0.11</v>
      </c>
      <c r="I8" s="2">
        <v>0.13</v>
      </c>
      <c r="J8" s="2">
        <v>0.12</v>
      </c>
      <c r="K8" s="2">
        <v>0.11</v>
      </c>
      <c r="L8" s="2">
        <v>0.09</v>
      </c>
      <c r="M8" s="2">
        <v>0.1</v>
      </c>
      <c r="N8" s="2"/>
      <c r="O8" s="2">
        <f>AVERAGE(B8:M8)</f>
        <v>0.10333333333333335</v>
      </c>
      <c r="P8" s="2">
        <f>STDEV(B8:M8)</f>
        <v>0.016696942198734275</v>
      </c>
      <c r="Q8" s="2"/>
      <c r="R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" t="s">
        <v>23</v>
      </c>
      <c r="B9" s="2">
        <v>0.08</v>
      </c>
      <c r="C9" s="2">
        <v>0.08</v>
      </c>
      <c r="D9" s="2">
        <v>0.07</v>
      </c>
      <c r="E9" s="2">
        <v>0.08</v>
      </c>
      <c r="F9" s="2">
        <v>0.1</v>
      </c>
      <c r="G9" s="2">
        <v>0.07</v>
      </c>
      <c r="H9" s="2">
        <v>0.07</v>
      </c>
      <c r="I9" s="2">
        <v>0.06</v>
      </c>
      <c r="J9" s="2">
        <v>0.08</v>
      </c>
      <c r="K9" s="2">
        <v>0.07</v>
      </c>
      <c r="L9" s="2">
        <v>0.07</v>
      </c>
      <c r="M9" s="2">
        <v>0.09</v>
      </c>
      <c r="N9" s="2"/>
      <c r="O9" s="2">
        <f>AVERAGE(B9:M9)</f>
        <v>0.07666666666666667</v>
      </c>
      <c r="P9" s="2">
        <f>STDEV(B9:M9)</f>
        <v>0.010730867399773194</v>
      </c>
      <c r="Q9" s="2"/>
      <c r="R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21" ht="12.75">
      <c r="A10" s="1" t="s">
        <v>19</v>
      </c>
      <c r="B10" s="2">
        <v>0.03</v>
      </c>
      <c r="C10" s="2">
        <v>0.04</v>
      </c>
      <c r="D10" s="2">
        <v>0.02</v>
      </c>
      <c r="E10" s="2">
        <v>0.03</v>
      </c>
      <c r="F10" s="2">
        <v>0.02</v>
      </c>
      <c r="G10" s="2">
        <v>0.03</v>
      </c>
      <c r="H10" s="2">
        <v>0.02</v>
      </c>
      <c r="I10" s="2">
        <v>0.03</v>
      </c>
      <c r="J10" s="2">
        <v>0.04</v>
      </c>
      <c r="K10" s="2">
        <v>0.02</v>
      </c>
      <c r="L10" s="2">
        <v>0.01</v>
      </c>
      <c r="M10" s="2">
        <v>0.05</v>
      </c>
      <c r="N10" s="2"/>
      <c r="O10" s="2">
        <f>AVERAGE(B10:M10)</f>
        <v>0.028333333333333335</v>
      </c>
      <c r="P10" s="2">
        <f>STDEV(B10:M10)</f>
        <v>0.011146408580454242</v>
      </c>
      <c r="Q10" s="2"/>
      <c r="R10" s="2"/>
      <c r="S10" s="2"/>
      <c r="T10" s="2"/>
      <c r="U10" s="2"/>
    </row>
    <row r="11" spans="1:21" ht="12.75">
      <c r="A11" s="1" t="s">
        <v>26</v>
      </c>
      <c r="B11" s="2">
        <v>0.01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0.02</v>
      </c>
      <c r="I11" s="2">
        <v>0</v>
      </c>
      <c r="J11" s="2">
        <v>0.03</v>
      </c>
      <c r="K11" s="2">
        <v>0.05</v>
      </c>
      <c r="L11" s="2">
        <v>0.02</v>
      </c>
      <c r="M11" s="2">
        <v>0</v>
      </c>
      <c r="N11" s="2"/>
      <c r="O11" s="2">
        <f>AVERAGE(B11:M11)</f>
        <v>0.010833333333333334</v>
      </c>
      <c r="P11" s="2">
        <f>STDEV(B11:M11)</f>
        <v>0.01621353717973928</v>
      </c>
      <c r="Q11" s="2"/>
      <c r="R11" s="2"/>
      <c r="S11" s="2"/>
      <c r="T11" s="2"/>
      <c r="U11" s="2"/>
    </row>
    <row r="12" spans="1:21" ht="12.75">
      <c r="A12" s="1" t="s">
        <v>27</v>
      </c>
      <c r="B12" s="2">
        <v>0</v>
      </c>
      <c r="C12" s="2">
        <v>0</v>
      </c>
      <c r="D12" s="2">
        <v>0</v>
      </c>
      <c r="E12" s="2">
        <v>0.01</v>
      </c>
      <c r="F12" s="2">
        <v>0.05</v>
      </c>
      <c r="G12" s="2">
        <v>0</v>
      </c>
      <c r="H12" s="2">
        <v>0</v>
      </c>
      <c r="I12" s="2">
        <v>0.02</v>
      </c>
      <c r="J12" s="2">
        <v>0.02</v>
      </c>
      <c r="K12" s="2">
        <v>0.01</v>
      </c>
      <c r="L12" s="2">
        <v>0.02</v>
      </c>
      <c r="M12" s="2">
        <v>0</v>
      </c>
      <c r="N12" s="2"/>
      <c r="O12" s="2">
        <f>AVERAGE(B12:M12)</f>
        <v>0.010833333333333334</v>
      </c>
      <c r="P12" s="2">
        <f>STDEV(B12:M12)</f>
        <v>0.015050420310248867</v>
      </c>
      <c r="Q12" s="2"/>
      <c r="R12" s="2"/>
      <c r="S12" s="2"/>
      <c r="T12" s="2"/>
      <c r="U12" s="2"/>
    </row>
    <row r="13" spans="1:21" ht="12.75">
      <c r="A13" s="1" t="s">
        <v>28</v>
      </c>
      <c r="B13" s="2">
        <f>SUM(B4:B12)</f>
        <v>99.39</v>
      </c>
      <c r="C13" s="2">
        <f aca="true" t="shared" si="0" ref="C13:M13">SUM(C4:C12)</f>
        <v>99.89000000000001</v>
      </c>
      <c r="D13" s="2">
        <f t="shared" si="0"/>
        <v>99.55</v>
      </c>
      <c r="E13" s="2">
        <f t="shared" si="0"/>
        <v>99.67000000000002</v>
      </c>
      <c r="F13" s="2">
        <f t="shared" si="0"/>
        <v>99.63999999999997</v>
      </c>
      <c r="G13" s="2">
        <f t="shared" si="0"/>
        <v>99.8</v>
      </c>
      <c r="H13" s="2">
        <f t="shared" si="0"/>
        <v>100.25999999999999</v>
      </c>
      <c r="I13" s="2">
        <f t="shared" si="0"/>
        <v>99.22999999999999</v>
      </c>
      <c r="J13" s="2">
        <f t="shared" si="0"/>
        <v>100.43</v>
      </c>
      <c r="K13" s="2">
        <f t="shared" si="0"/>
        <v>98.80999999999999</v>
      </c>
      <c r="L13" s="2">
        <f t="shared" si="0"/>
        <v>98.86999999999999</v>
      </c>
      <c r="M13" s="2">
        <f t="shared" si="0"/>
        <v>99.12</v>
      </c>
      <c r="N13" s="2"/>
      <c r="O13" s="2">
        <f>AVERAGE(B13:M13)</f>
        <v>99.55499999999999</v>
      </c>
      <c r="P13" s="2">
        <f>STDEV(B13:M13)</f>
        <v>0.5046781152414244</v>
      </c>
      <c r="Q13" s="2"/>
      <c r="R13" s="2"/>
      <c r="S13" s="2"/>
      <c r="T13" s="2"/>
      <c r="U13" s="2"/>
    </row>
    <row r="14" spans="2:2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29</v>
      </c>
      <c r="B15" s="2" t="s">
        <v>30</v>
      </c>
      <c r="C15" s="2" t="s">
        <v>31</v>
      </c>
      <c r="D15" s="2" t="s">
        <v>32</v>
      </c>
      <c r="E15" s="2">
        <v>6</v>
      </c>
      <c r="F15" s="2" t="s">
        <v>33</v>
      </c>
      <c r="G15" s="2" t="s">
        <v>34</v>
      </c>
      <c r="H15" s="2" t="s">
        <v>29</v>
      </c>
      <c r="I15" s="2" t="s">
        <v>35</v>
      </c>
      <c r="J15" s="2" t="s">
        <v>17</v>
      </c>
      <c r="K15" s="2" t="s">
        <v>18</v>
      </c>
      <c r="L15" s="2" t="s">
        <v>36</v>
      </c>
      <c r="M15" s="2" t="s">
        <v>29</v>
      </c>
      <c r="N15" s="2"/>
      <c r="O15" s="1" t="s">
        <v>66</v>
      </c>
      <c r="P15" s="1" t="s">
        <v>67</v>
      </c>
      <c r="Q15" s="2" t="s">
        <v>71</v>
      </c>
      <c r="R15" s="2"/>
      <c r="S15" s="2"/>
      <c r="T15" s="2"/>
      <c r="U15" s="2"/>
    </row>
    <row r="16" spans="1:18" ht="12.75">
      <c r="A16" s="1" t="s">
        <v>38</v>
      </c>
      <c r="B16" s="2">
        <v>0.9644672209235008</v>
      </c>
      <c r="C16" s="2">
        <v>0.9654024338646517</v>
      </c>
      <c r="D16" s="2">
        <v>0.961946182975461</v>
      </c>
      <c r="E16" s="2">
        <v>0.9646354070596165</v>
      </c>
      <c r="F16" s="2">
        <v>0.962722884425037</v>
      </c>
      <c r="G16" s="2">
        <v>0.966848309465339</v>
      </c>
      <c r="H16" s="2">
        <v>0.9625120718516198</v>
      </c>
      <c r="I16" s="2">
        <v>0.9661682424915359</v>
      </c>
      <c r="J16" s="2">
        <v>0.9671864840002633</v>
      </c>
      <c r="K16" s="2">
        <v>0.9647222362420032</v>
      </c>
      <c r="L16" s="2">
        <v>0.9650762358615524</v>
      </c>
      <c r="M16" s="2">
        <v>0.9654095859472752</v>
      </c>
      <c r="N16" s="2"/>
      <c r="O16" s="2">
        <f>AVERAGE(B16:M16)</f>
        <v>0.9647581079256548</v>
      </c>
      <c r="P16" s="2">
        <f>STDEV(B16:M16)</f>
        <v>0.0016621429059263501</v>
      </c>
      <c r="Q16" s="4">
        <v>0.96</v>
      </c>
      <c r="R16" s="2"/>
    </row>
    <row r="17" spans="1:17" ht="12.75">
      <c r="A17" s="1" t="s">
        <v>68</v>
      </c>
      <c r="B17" s="2">
        <f>1-B16</f>
        <v>0.03553277907649921</v>
      </c>
      <c r="C17" s="2">
        <f aca="true" t="shared" si="1" ref="C17:M17">1-C16</f>
        <v>0.03459756613534826</v>
      </c>
      <c r="D17" s="2">
        <f t="shared" si="1"/>
        <v>0.03805381702453903</v>
      </c>
      <c r="E17" s="2">
        <f t="shared" si="1"/>
        <v>0.03536459294038352</v>
      </c>
      <c r="F17" s="2">
        <f t="shared" si="1"/>
        <v>0.03727711557496305</v>
      </c>
      <c r="G17" s="2">
        <f t="shared" si="1"/>
        <v>0.03315169053466105</v>
      </c>
      <c r="H17" s="2">
        <f t="shared" si="1"/>
        <v>0.0374879281483802</v>
      </c>
      <c r="I17" s="2">
        <f t="shared" si="1"/>
        <v>0.03383175750846412</v>
      </c>
      <c r="J17" s="2">
        <f t="shared" si="1"/>
        <v>0.0328135159997367</v>
      </c>
      <c r="K17" s="2">
        <f t="shared" si="1"/>
        <v>0.03527776375799685</v>
      </c>
      <c r="L17" s="2">
        <f t="shared" si="1"/>
        <v>0.034923764138447555</v>
      </c>
      <c r="M17" s="2">
        <f t="shared" si="1"/>
        <v>0.03459041405272478</v>
      </c>
      <c r="O17" s="2">
        <f>AVERAGE(B17:M17)</f>
        <v>0.03524189207434536</v>
      </c>
      <c r="P17" s="2">
        <f>STDEV(B17:M17)</f>
        <v>0.0016621429059864082</v>
      </c>
      <c r="Q17" s="5">
        <v>0.04</v>
      </c>
    </row>
    <row r="18" spans="1:18" ht="12.75">
      <c r="A18" s="1" t="s">
        <v>70</v>
      </c>
      <c r="B18" s="2">
        <f>B23-B17</f>
        <v>0.09855042387341692</v>
      </c>
      <c r="C18" s="2">
        <f>C23-C17</f>
        <v>0.09964199347768479</v>
      </c>
      <c r="D18" s="2">
        <f>D23-D17</f>
        <v>0.09635157785190218</v>
      </c>
      <c r="E18" s="2">
        <f>E23-E17</f>
        <v>0.09780384059839214</v>
      </c>
      <c r="F18" s="2">
        <f>F23-F17</f>
        <v>0.09667807575615031</v>
      </c>
      <c r="G18" s="2">
        <f>G23-G17</f>
        <v>0.09995767881498199</v>
      </c>
      <c r="H18" s="2">
        <f>H23-H17</f>
        <v>0.09588867163450968</v>
      </c>
      <c r="I18" s="2">
        <f>I23-I17</f>
        <v>0.09968819691628936</v>
      </c>
      <c r="J18" s="2">
        <f>J23-J17</f>
        <v>0.10068851308521429</v>
      </c>
      <c r="K18" s="2">
        <f>K23-K17</f>
        <v>0.09815571061225273</v>
      </c>
      <c r="L18" s="2">
        <f>L23-L17</f>
        <v>0.0985730363536734</v>
      </c>
      <c r="M18" s="2">
        <f>M23-M17</f>
        <v>0.10098871519618388</v>
      </c>
      <c r="N18" s="2"/>
      <c r="O18" s="2">
        <f>AVERAGE(B18:M18)</f>
        <v>0.09858053618088763</v>
      </c>
      <c r="P18" s="2">
        <f>STDEV(B18:M18)</f>
        <v>0.001681759358999482</v>
      </c>
      <c r="Q18" s="4">
        <v>0.04</v>
      </c>
      <c r="R18" s="2"/>
    </row>
    <row r="19" spans="1:18" ht="12.75">
      <c r="A19" s="1" t="s">
        <v>39</v>
      </c>
      <c r="B19" s="2">
        <v>0.8123663840681509</v>
      </c>
      <c r="C19" s="2">
        <v>0.808687894511124</v>
      </c>
      <c r="D19" s="2">
        <v>0.8151268508776016</v>
      </c>
      <c r="E19" s="2">
        <v>0.811151442281129</v>
      </c>
      <c r="F19" s="2">
        <v>0.8126314240560122</v>
      </c>
      <c r="G19" s="2">
        <v>0.8073032202394137</v>
      </c>
      <c r="H19" s="2">
        <v>0.8118084874939774</v>
      </c>
      <c r="I19" s="2">
        <v>0.8078270900709374</v>
      </c>
      <c r="J19" s="2">
        <v>0.8066480507530851</v>
      </c>
      <c r="K19" s="2">
        <v>0.8091479121722358</v>
      </c>
      <c r="L19" s="2">
        <v>0.8088046967013911</v>
      </c>
      <c r="M19" s="2">
        <v>0.8055929005570353</v>
      </c>
      <c r="N19" s="2"/>
      <c r="O19" s="2">
        <f>AVERAGE(B19:M19)</f>
        <v>0.8097580294818413</v>
      </c>
      <c r="P19" s="2">
        <f>STDEV(B19:M19)</f>
        <v>0.002848145935149942</v>
      </c>
      <c r="Q19" s="4">
        <v>0.89</v>
      </c>
      <c r="R19" s="2"/>
    </row>
    <row r="20" spans="1:18" ht="12.75">
      <c r="A20" s="1" t="s">
        <v>43</v>
      </c>
      <c r="B20" s="2">
        <v>0.06259376147874063</v>
      </c>
      <c r="C20" s="2">
        <v>0.06360000567915702</v>
      </c>
      <c r="D20" s="2">
        <v>0.0650525353608649</v>
      </c>
      <c r="E20" s="2">
        <v>0.06466112517555506</v>
      </c>
      <c r="F20" s="2">
        <v>0.06532963984229684</v>
      </c>
      <c r="G20" s="2">
        <v>0.06453208508867396</v>
      </c>
      <c r="H20" s="2">
        <v>0.06801873905636396</v>
      </c>
      <c r="I20" s="2">
        <v>0.06419492076311326</v>
      </c>
      <c r="J20" s="2">
        <v>0.06310483987607363</v>
      </c>
      <c r="K20" s="2">
        <v>0.06618799680117629</v>
      </c>
      <c r="L20" s="2">
        <v>0.0661157791795631</v>
      </c>
      <c r="M20" s="2">
        <v>0.06502266884655389</v>
      </c>
      <c r="N20" s="2"/>
      <c r="O20" s="2">
        <f>AVERAGE(B20:M20)</f>
        <v>0.06486784142901104</v>
      </c>
      <c r="P20" s="2">
        <f>STDEV(B20:M20)</f>
        <v>0.0014769428985932289</v>
      </c>
      <c r="Q20" s="4">
        <v>0.07</v>
      </c>
      <c r="R20" s="2"/>
    </row>
    <row r="21" spans="2:1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1" t="s">
        <v>69</v>
      </c>
      <c r="B23" s="2">
        <v>0.13408320294991613</v>
      </c>
      <c r="C23" s="2">
        <v>0.13423955961303305</v>
      </c>
      <c r="D23" s="2">
        <v>0.1344053948764412</v>
      </c>
      <c r="E23" s="2">
        <v>0.13316843353877567</v>
      </c>
      <c r="F23" s="2">
        <v>0.13395519133111336</v>
      </c>
      <c r="G23" s="2">
        <v>0.13310936934964304</v>
      </c>
      <c r="H23" s="2">
        <v>0.13337659978288988</v>
      </c>
      <c r="I23" s="2">
        <v>0.13351995442475348</v>
      </c>
      <c r="J23" s="2">
        <v>0.13350202908495098</v>
      </c>
      <c r="K23" s="2">
        <v>0.13343347437024958</v>
      </c>
      <c r="L23" s="2">
        <v>0.13349680049212095</v>
      </c>
      <c r="M23" s="2">
        <v>0.13557912924890866</v>
      </c>
      <c r="N23" s="2"/>
      <c r="O23" s="2">
        <f>AVERAGE(B23:M23)</f>
        <v>0.13382242825523297</v>
      </c>
      <c r="P23" s="2">
        <f>STDEV(B23:M23)</f>
        <v>0.0006922864776148001</v>
      </c>
      <c r="Q23" s="2"/>
      <c r="R23" s="2"/>
    </row>
    <row r="24" spans="2:2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0" ht="20.25">
      <c r="B25" s="2"/>
      <c r="C25" s="2"/>
      <c r="D25" s="2"/>
      <c r="E25" s="2"/>
      <c r="F25" s="2"/>
      <c r="G25" s="2" t="s">
        <v>73</v>
      </c>
      <c r="H25" s="2"/>
      <c r="I25" s="2"/>
      <c r="J25" s="3" t="s">
        <v>65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7:10" ht="20.25">
      <c r="G26" s="1" t="s">
        <v>74</v>
      </c>
      <c r="J26" s="3" t="s">
        <v>72</v>
      </c>
    </row>
    <row r="27" ht="18.75">
      <c r="K27" s="3"/>
    </row>
    <row r="28" spans="1:8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 t="s">
        <v>51</v>
      </c>
      <c r="G28" s="1" t="s">
        <v>52</v>
      </c>
      <c r="H28" s="1" t="s">
        <v>53</v>
      </c>
    </row>
    <row r="29" spans="1:8" ht="12.75">
      <c r="A29" s="1" t="s">
        <v>54</v>
      </c>
      <c r="B29" s="1" t="s">
        <v>37</v>
      </c>
      <c r="C29" s="1" t="s">
        <v>55</v>
      </c>
      <c r="D29" s="1">
        <v>20</v>
      </c>
      <c r="E29" s="1">
        <v>10</v>
      </c>
      <c r="F29" s="1">
        <v>600</v>
      </c>
      <c r="G29" s="1">
        <v>-600</v>
      </c>
      <c r="H29" s="1" t="s">
        <v>56</v>
      </c>
    </row>
    <row r="30" spans="1:8" ht="12.75">
      <c r="A30" s="1" t="s">
        <v>54</v>
      </c>
      <c r="B30" s="1" t="s">
        <v>38</v>
      </c>
      <c r="C30" s="1" t="s">
        <v>55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.75">
      <c r="A31" s="1" t="s">
        <v>54</v>
      </c>
      <c r="B31" s="1" t="s">
        <v>39</v>
      </c>
      <c r="C31" s="1" t="s">
        <v>55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</row>
    <row r="32" spans="1:8" ht="12.75">
      <c r="A32" s="1" t="s">
        <v>54</v>
      </c>
      <c r="B32" s="1" t="s">
        <v>40</v>
      </c>
      <c r="C32" s="1" t="s">
        <v>55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</row>
    <row r="33" spans="1:8" ht="12.75">
      <c r="A33" s="1" t="s">
        <v>59</v>
      </c>
      <c r="B33" s="1" t="s">
        <v>41</v>
      </c>
      <c r="C33" s="1" t="s">
        <v>55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</row>
    <row r="34" spans="1:8" ht="12.75">
      <c r="A34" s="1" t="s">
        <v>59</v>
      </c>
      <c r="B34" s="1" t="s">
        <v>42</v>
      </c>
      <c r="C34" s="1" t="s">
        <v>55</v>
      </c>
      <c r="D34" s="1">
        <v>20</v>
      </c>
      <c r="E34" s="1">
        <v>10</v>
      </c>
      <c r="F34" s="1">
        <v>600</v>
      </c>
      <c r="G34" s="1">
        <v>-600</v>
      </c>
      <c r="H34" s="1" t="s">
        <v>60</v>
      </c>
    </row>
    <row r="35" spans="1:8" ht="12.75">
      <c r="A35" s="1" t="s">
        <v>61</v>
      </c>
      <c r="B35" s="1" t="s">
        <v>43</v>
      </c>
      <c r="C35" s="1" t="s">
        <v>55</v>
      </c>
      <c r="D35" s="1">
        <v>20</v>
      </c>
      <c r="E35" s="1">
        <v>10</v>
      </c>
      <c r="F35" s="1">
        <v>500</v>
      </c>
      <c r="G35" s="1">
        <v>-500</v>
      </c>
      <c r="H35" s="1" t="s">
        <v>62</v>
      </c>
    </row>
    <row r="36" spans="1:8" ht="12.75">
      <c r="A36" s="1" t="s">
        <v>61</v>
      </c>
      <c r="B36" s="1" t="s">
        <v>44</v>
      </c>
      <c r="C36" s="1" t="s">
        <v>55</v>
      </c>
      <c r="D36" s="1">
        <v>20</v>
      </c>
      <c r="E36" s="1">
        <v>10</v>
      </c>
      <c r="F36" s="1">
        <v>500</v>
      </c>
      <c r="G36" s="1">
        <v>-500</v>
      </c>
      <c r="H36" s="1" t="s">
        <v>63</v>
      </c>
    </row>
    <row r="37" spans="1:8" ht="12.75">
      <c r="A37" s="1" t="s">
        <v>61</v>
      </c>
      <c r="B37" s="1" t="s">
        <v>45</v>
      </c>
      <c r="C37" s="1" t="s">
        <v>55</v>
      </c>
      <c r="D37" s="1">
        <v>20</v>
      </c>
      <c r="E37" s="1">
        <v>10</v>
      </c>
      <c r="F37" s="1">
        <v>500</v>
      </c>
      <c r="G37" s="1">
        <v>-500</v>
      </c>
      <c r="H37" s="1" t="s">
        <v>64</v>
      </c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5:16" ht="12.75">
      <c r="O40" s="2"/>
      <c r="P40" s="2"/>
    </row>
    <row r="41" spans="15:16" ht="12.75">
      <c r="O41" s="2"/>
      <c r="P41" s="2"/>
    </row>
    <row r="42" spans="2:18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2007-01-29T18:53:03Z</dcterms:created>
  <dcterms:modified xsi:type="dcterms:W3CDTF">2008-03-06T02:14:00Z</dcterms:modified>
  <cp:category/>
  <cp:version/>
  <cp:contentType/>
  <cp:contentStatus/>
</cp:coreProperties>
</file>