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<sst xmlns="http://schemas.openxmlformats.org/spreadsheetml/2006/main" count="114" uniqueCount="73">
  <si>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</si>
  <si>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</si>
  <si>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</si>
  <si>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</si>
  <si>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</si>
  <si>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</si>
  <si>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</si>
  <si>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</si>
  <si>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</si>
  <si>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</si>
  <si>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</si>
  <si>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</si>
  <si>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</si>
  <si>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</si>
  <si>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</si>
  <si>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</si>
  <si>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</si>
  <si>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</si>
  <si>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</si>
  <si>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</si>
  <si>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MgO</t>
  </si>
  <si>
    <t>Al2O3</t>
  </si>
  <si>
    <t>SiO2</t>
  </si>
  <si>
    <t>CaO</t>
  </si>
  <si>
    <t>TiO2</t>
  </si>
  <si>
    <t>MnO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</si>
  <si>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</si>
  <si>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</si>
  <si>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</si>
  <si>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</si>
  <si>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</si>
  <si>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</si>
  <si>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</si>
  <si>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</si>
  <si>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</si>
  <si>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K</t>
  </si>
  <si>
    <t>Mg</t>
  </si>
  <si>
    <t>Al</t>
  </si>
  <si>
    <t>Si</t>
  </si>
  <si>
    <t>Ca</t>
  </si>
  <si>
    <t>Ti</t>
  </si>
  <si>
    <t>Mn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</si>
  <si>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</si>
  <si>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</si>
  <si>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</si>
  <si>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</si>
  <si>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</si>
  <si>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</si>
  <si>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</si>
  <si>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</si>
  <si>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</si>
  <si>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</si>
  <si>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</si>
  <si>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</si>
  <si>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</si>
  <si>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PET</t>
  </si>
  <si>
    <t>kspar-OR1</t>
  </si>
  <si>
    <t>ferrosilite R070386</t>
  </si>
  <si>
    <t>not present in the wds scan; not in totals</t>
  </si>
  <si>
    <t xml:space="preserve"> </t>
  </si>
  <si>
    <t>average</t>
  </si>
  <si>
    <t>stdev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</si>
  <si>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</si>
  <si>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</si>
  <si>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</si>
  <si>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1.64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</si>
  <si>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diopside</t>
  </si>
  <si>
    <t>anor-hk</t>
  </si>
  <si>
    <t>rhod-791</t>
  </si>
  <si>
    <t>chrom-s</t>
  </si>
  <si>
    <t>rutile1</t>
  </si>
  <si>
    <t>LIF</t>
  </si>
  <si>
    <t>fayalite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</si>
</sst>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J32" sqref="J32"/>
    </sheetView>
  </sheetViews>
  <sheetFormatPr defaultColWidth="9.00390625" defaultRowHeight="13.5"/>
  <cols>
    <col min="1" max="16384" width="5.25390625" style="1" customWidth="1"/>
  </cols>
  <sheetData>
    <row r="1" spans="2:4" ht="15.75">
      <c r="B1" s="4" t="s">
        <v>57</v>
      </c>
      <c r="C1" s="4"/>
      <c r="D1" s="4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60</v>
      </c>
      <c r="P3" s="1" t="s">
        <v>61</v>
      </c>
    </row>
    <row r="4" spans="1:20" ht="12.75">
      <c r="A4" s="1" t="s">
        <v>22</v>
      </c>
      <c r="B4" s="3">
        <v>47.32</v>
      </c>
      <c r="C4" s="3">
        <v>46.98</v>
      </c>
      <c r="D4" s="3">
        <v>46.79</v>
      </c>
      <c r="E4" s="3">
        <v>47.04</v>
      </c>
      <c r="F4" s="3">
        <v>46.32</v>
      </c>
      <c r="G4" s="3">
        <v>46.95</v>
      </c>
      <c r="H4" s="3">
        <v>47.27</v>
      </c>
      <c r="I4" s="3">
        <v>47.555</v>
      </c>
      <c r="J4" s="3">
        <v>47.23</v>
      </c>
      <c r="K4" s="3">
        <v>47.42</v>
      </c>
      <c r="L4" s="3">
        <v>46.69</v>
      </c>
      <c r="M4" s="3">
        <v>47.51</v>
      </c>
      <c r="N4" s="3"/>
      <c r="O4" s="3">
        <f>AVERAGE(B4:M4)</f>
        <v>47.08958333333334</v>
      </c>
      <c r="P4" s="3">
        <f>STDEV(B4:M4)</f>
        <v>0.3672406836073275</v>
      </c>
      <c r="Q4" s="3"/>
      <c r="T4" s="3"/>
    </row>
    <row r="5" spans="1:20" ht="12.75">
      <c r="A5" s="1" t="s">
        <v>27</v>
      </c>
      <c r="B5" s="3">
        <v>46.5</v>
      </c>
      <c r="C5" s="3">
        <v>46.44</v>
      </c>
      <c r="D5" s="3">
        <v>46.32</v>
      </c>
      <c r="E5" s="3">
        <v>46.46</v>
      </c>
      <c r="F5" s="3">
        <v>45.27</v>
      </c>
      <c r="G5" s="3">
        <v>46.3</v>
      </c>
      <c r="H5" s="3">
        <v>46.32</v>
      </c>
      <c r="I5" s="3">
        <v>46.22</v>
      </c>
      <c r="J5" s="3">
        <v>46.2</v>
      </c>
      <c r="K5" s="3">
        <v>46.29</v>
      </c>
      <c r="L5" s="3">
        <v>46.39</v>
      </c>
      <c r="M5" s="3">
        <v>46.37</v>
      </c>
      <c r="N5" s="3"/>
      <c r="O5" s="3">
        <f>AVERAGE(B5:M5)</f>
        <v>46.25666666666667</v>
      </c>
      <c r="P5" s="3">
        <f>STDEV(B5:M5)</f>
        <v>0.32387801669205624</v>
      </c>
      <c r="Q5" s="3"/>
      <c r="T5" s="3"/>
    </row>
    <row r="6" spans="1:20" ht="12.75">
      <c r="A6" s="1" t="s">
        <v>20</v>
      </c>
      <c r="B6" s="3">
        <v>4.98</v>
      </c>
      <c r="C6" s="3">
        <v>5.03</v>
      </c>
      <c r="D6" s="3">
        <v>5</v>
      </c>
      <c r="E6" s="3">
        <v>5.08</v>
      </c>
      <c r="F6" s="3">
        <v>4.73</v>
      </c>
      <c r="G6" s="3">
        <v>4.99</v>
      </c>
      <c r="H6" s="3">
        <v>4.92</v>
      </c>
      <c r="I6" s="3">
        <v>4.1</v>
      </c>
      <c r="J6" s="3">
        <v>5.13</v>
      </c>
      <c r="K6" s="3">
        <v>5.17</v>
      </c>
      <c r="L6" s="3">
        <v>5.08</v>
      </c>
      <c r="M6" s="3">
        <v>5.03</v>
      </c>
      <c r="N6" s="3"/>
      <c r="O6" s="3">
        <f>AVERAGE(B6:M6)</f>
        <v>4.936666666666667</v>
      </c>
      <c r="P6" s="3">
        <f>STDEV(B6:M6)</f>
        <v>0.28636700334719856</v>
      </c>
      <c r="Q6" s="3"/>
      <c r="T6" s="3"/>
    </row>
    <row r="7" spans="1:20" ht="12.75">
      <c r="A7" s="1" t="s">
        <v>21</v>
      </c>
      <c r="B7" s="3">
        <v>0.66</v>
      </c>
      <c r="C7" s="3">
        <v>0.7</v>
      </c>
      <c r="D7" s="3">
        <v>0.92</v>
      </c>
      <c r="E7" s="3">
        <v>0.73</v>
      </c>
      <c r="F7" s="3">
        <v>1.01</v>
      </c>
      <c r="G7" s="3">
        <v>1.1</v>
      </c>
      <c r="H7" s="3">
        <v>0.72</v>
      </c>
      <c r="I7" s="3">
        <v>0.62</v>
      </c>
      <c r="J7" s="3">
        <v>0.69</v>
      </c>
      <c r="K7" s="3">
        <v>0.73</v>
      </c>
      <c r="L7" s="3">
        <v>0.69</v>
      </c>
      <c r="M7" s="3">
        <v>0.71</v>
      </c>
      <c r="N7" s="3"/>
      <c r="O7" s="3">
        <f>AVERAGE(B7:M7)</f>
        <v>0.7733333333333331</v>
      </c>
      <c r="P7" s="3">
        <f>STDEV(B7:M7)</f>
        <v>0.15089631198176226</v>
      </c>
      <c r="Q7" s="3"/>
      <c r="T7" s="3"/>
    </row>
    <row r="8" spans="1:20" ht="12.75">
      <c r="A8" s="1" t="s">
        <v>23</v>
      </c>
      <c r="B8" s="3">
        <v>0.56</v>
      </c>
      <c r="C8" s="3">
        <v>0.53</v>
      </c>
      <c r="D8" s="3">
        <v>0.51</v>
      </c>
      <c r="E8" s="3">
        <v>0.54</v>
      </c>
      <c r="F8" s="3">
        <v>0.52</v>
      </c>
      <c r="G8" s="3">
        <v>0.54</v>
      </c>
      <c r="H8" s="3">
        <v>0.51</v>
      </c>
      <c r="I8" s="3">
        <v>0.6</v>
      </c>
      <c r="J8" s="3">
        <v>0.55</v>
      </c>
      <c r="K8" s="3">
        <v>0.52</v>
      </c>
      <c r="L8" s="3">
        <v>0.53</v>
      </c>
      <c r="M8" s="3">
        <v>0.54</v>
      </c>
      <c r="N8" s="3"/>
      <c r="O8" s="3">
        <f>AVERAGE(B8:M8)</f>
        <v>0.5375</v>
      </c>
      <c r="P8" s="3">
        <f>STDEV(B8:M8)</f>
        <v>0.024908925016037788</v>
      </c>
      <c r="Q8" s="3"/>
      <c r="T8" s="3"/>
    </row>
    <row r="9" spans="1:20" ht="12.75">
      <c r="A9" s="1" t="s">
        <v>24</v>
      </c>
      <c r="B9" s="3">
        <v>0.1</v>
      </c>
      <c r="C9" s="3">
        <v>0.12</v>
      </c>
      <c r="D9" s="3">
        <v>0.12</v>
      </c>
      <c r="E9" s="3">
        <v>0.14</v>
      </c>
      <c r="F9" s="3">
        <v>0.12</v>
      </c>
      <c r="G9" s="3">
        <v>0.13</v>
      </c>
      <c r="H9" s="3">
        <v>0.14</v>
      </c>
      <c r="I9" s="3">
        <v>0.16</v>
      </c>
      <c r="J9" s="3">
        <v>0.12</v>
      </c>
      <c r="K9" s="3">
        <v>0.13</v>
      </c>
      <c r="L9" s="3">
        <v>0.1</v>
      </c>
      <c r="M9" s="3">
        <v>0.11</v>
      </c>
      <c r="N9" s="3"/>
      <c r="O9" s="3">
        <f>AVERAGE(B9:M9)</f>
        <v>0.12416666666666666</v>
      </c>
      <c r="P9" s="3">
        <f>STDEV(B9:M9)</f>
        <v>0.01729862492345639</v>
      </c>
      <c r="Q9" s="3"/>
      <c r="T9" s="3"/>
    </row>
    <row r="10" spans="1:17" s="5" customFormat="1" ht="12.75">
      <c r="A10" s="5" t="s">
        <v>25</v>
      </c>
      <c r="B10" s="6">
        <v>0.03</v>
      </c>
      <c r="C10" s="6">
        <v>0.02</v>
      </c>
      <c r="D10" s="6">
        <v>0.07</v>
      </c>
      <c r="E10" s="6">
        <v>0.05</v>
      </c>
      <c r="F10" s="6">
        <v>0.07</v>
      </c>
      <c r="G10" s="6">
        <v>0.06</v>
      </c>
      <c r="H10" s="6">
        <v>0.06</v>
      </c>
      <c r="I10" s="6">
        <v>0.08</v>
      </c>
      <c r="J10" s="6">
        <v>0.07</v>
      </c>
      <c r="K10" s="6">
        <v>0.06</v>
      </c>
      <c r="L10" s="6">
        <v>0.01</v>
      </c>
      <c r="M10" s="6">
        <v>0.04</v>
      </c>
      <c r="N10" s="6"/>
      <c r="O10" s="6">
        <f>AVERAGE(B10:M10)</f>
        <v>0.05166666666666667</v>
      </c>
      <c r="P10" s="6">
        <f>STDEV(B10:M10)</f>
        <v>0.022087978356535632</v>
      </c>
      <c r="Q10" s="6" t="s">
        <v>58</v>
      </c>
    </row>
    <row r="11" spans="1:17" s="5" customFormat="1" ht="12.75">
      <c r="A11" s="5" t="s">
        <v>18</v>
      </c>
      <c r="B11" s="6">
        <v>0.04</v>
      </c>
      <c r="C11" s="6">
        <v>0</v>
      </c>
      <c r="D11" s="6">
        <v>0.05</v>
      </c>
      <c r="E11" s="6">
        <v>0.05</v>
      </c>
      <c r="F11" s="6">
        <v>0.02</v>
      </c>
      <c r="G11" s="6">
        <v>0.04</v>
      </c>
      <c r="H11" s="6">
        <v>0.01</v>
      </c>
      <c r="I11" s="6">
        <v>0.05</v>
      </c>
      <c r="J11" s="6">
        <v>0.03</v>
      </c>
      <c r="K11" s="6">
        <v>0</v>
      </c>
      <c r="L11" s="6">
        <v>0</v>
      </c>
      <c r="M11" s="6">
        <v>0.04</v>
      </c>
      <c r="N11" s="6"/>
      <c r="O11" s="6">
        <f>AVERAGE(B11:M11)</f>
        <v>0.0275</v>
      </c>
      <c r="P11" s="6">
        <f>STDEV(B11:M11)</f>
        <v>0.02050498830661811</v>
      </c>
      <c r="Q11" s="6" t="s">
        <v>58</v>
      </c>
    </row>
    <row r="12" spans="1:17" s="5" customFormat="1" ht="12.75">
      <c r="A12" s="5" t="s">
        <v>26</v>
      </c>
      <c r="B12" s="6">
        <v>0</v>
      </c>
      <c r="C12" s="6">
        <v>0</v>
      </c>
      <c r="D12" s="6">
        <v>0</v>
      </c>
      <c r="E12" s="6">
        <v>0.01</v>
      </c>
      <c r="F12" s="6">
        <v>0.02</v>
      </c>
      <c r="G12" s="6">
        <v>0</v>
      </c>
      <c r="H12" s="6">
        <v>0.01</v>
      </c>
      <c r="I12" s="6">
        <v>0</v>
      </c>
      <c r="J12" s="6">
        <v>0.01</v>
      </c>
      <c r="K12" s="6">
        <v>0</v>
      </c>
      <c r="L12" s="6">
        <v>0.02</v>
      </c>
      <c r="M12" s="6">
        <v>0.03</v>
      </c>
      <c r="N12" s="6"/>
      <c r="O12" s="6">
        <f>AVERAGE(B12:M12)</f>
        <v>0.008333333333333333</v>
      </c>
      <c r="P12" s="6">
        <f>STDEV(B12:M12)</f>
        <v>0.010298573010888743</v>
      </c>
      <c r="Q12" s="6" t="s">
        <v>58</v>
      </c>
    </row>
    <row r="13" spans="1:17" s="5" customFormat="1" ht="12.75">
      <c r="A13" s="5" t="s">
        <v>19</v>
      </c>
      <c r="B13" s="6">
        <v>0</v>
      </c>
      <c r="C13" s="6">
        <v>0</v>
      </c>
      <c r="D13" s="6">
        <v>0.02</v>
      </c>
      <c r="E13" s="6">
        <v>0.01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f>AVERAGE(B13:M13)</f>
        <v>0.0025</v>
      </c>
      <c r="P13" s="6">
        <f>STDEV(B13:M13)</f>
        <v>0.00621581560508061</v>
      </c>
      <c r="Q13" s="6" t="s">
        <v>58</v>
      </c>
    </row>
    <row r="14" spans="1:17" ht="12.75">
      <c r="A14" s="1" t="s">
        <v>28</v>
      </c>
      <c r="B14" s="3">
        <f>SUM(B4:B9)</f>
        <v>100.11999999999999</v>
      </c>
      <c r="C14" s="3">
        <f aca="true" t="shared" si="0" ref="C14:M14">SUM(C4:C9)</f>
        <v>99.8</v>
      </c>
      <c r="D14" s="3">
        <f t="shared" si="0"/>
        <v>99.66000000000001</v>
      </c>
      <c r="E14" s="3">
        <f t="shared" si="0"/>
        <v>99.99000000000001</v>
      </c>
      <c r="F14" s="3">
        <f t="shared" si="0"/>
        <v>97.97000000000001</v>
      </c>
      <c r="G14" s="3">
        <f t="shared" si="0"/>
        <v>100.00999999999999</v>
      </c>
      <c r="H14" s="3">
        <f t="shared" si="0"/>
        <v>99.88000000000001</v>
      </c>
      <c r="I14" s="3">
        <f t="shared" si="0"/>
        <v>99.255</v>
      </c>
      <c r="J14" s="3">
        <f t="shared" si="0"/>
        <v>99.92</v>
      </c>
      <c r="K14" s="3">
        <f t="shared" si="0"/>
        <v>100.26</v>
      </c>
      <c r="L14" s="3">
        <f t="shared" si="0"/>
        <v>99.47999999999999</v>
      </c>
      <c r="M14" s="3">
        <f t="shared" si="0"/>
        <v>100.27</v>
      </c>
      <c r="N14" s="3"/>
      <c r="O14" s="3">
        <f>AVERAGE(B14:M14)</f>
        <v>99.71791666666665</v>
      </c>
      <c r="P14" s="3">
        <f>STDEV(B14:M14)</f>
        <v>0.6268951570088298</v>
      </c>
      <c r="Q14" s="3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1" t="s">
        <v>29</v>
      </c>
      <c r="B16" s="3" t="s">
        <v>30</v>
      </c>
      <c r="C16" s="3" t="s">
        <v>31</v>
      </c>
      <c r="D16" s="3" t="s">
        <v>32</v>
      </c>
      <c r="E16" s="3">
        <v>6</v>
      </c>
      <c r="F16" s="3" t="s">
        <v>33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9" ht="12.75">
      <c r="A17" s="1" t="s">
        <v>38</v>
      </c>
      <c r="B17" s="2">
        <v>1.9872800656238234</v>
      </c>
      <c r="C17" s="2">
        <v>1.9811408003820994</v>
      </c>
      <c r="D17" s="2">
        <v>1.9753162029715328</v>
      </c>
      <c r="E17" s="2">
        <v>1.979426407387046</v>
      </c>
      <c r="F17" s="2">
        <v>1.9841041222759332</v>
      </c>
      <c r="G17" s="2">
        <v>1.9729951219350441</v>
      </c>
      <c r="H17" s="2">
        <v>1.9883436817127884</v>
      </c>
      <c r="I17" s="2">
        <v>2.0114199000260746</v>
      </c>
      <c r="J17" s="2">
        <v>1.9853744961296993</v>
      </c>
      <c r="K17" s="2">
        <v>1.9854533000802437</v>
      </c>
      <c r="L17" s="2">
        <v>1.9771803918356783</v>
      </c>
      <c r="M17" s="2">
        <v>1.9893023440699071</v>
      </c>
      <c r="N17" s="2"/>
      <c r="O17" s="2">
        <f aca="true" t="shared" si="1" ref="O17:O22">AVERAGE(B17:M17)</f>
        <v>1.9847780695358228</v>
      </c>
      <c r="P17" s="2">
        <f aca="true" t="shared" si="2" ref="P17:P22">STDEV(B17:M17)</f>
        <v>0.009901584476261265</v>
      </c>
      <c r="Q17" s="7">
        <v>1.98</v>
      </c>
      <c r="R17" s="1">
        <v>4</v>
      </c>
      <c r="S17" s="1">
        <f>Q17*R17</f>
        <v>7.92</v>
      </c>
    </row>
    <row r="18" spans="1:19" ht="12.75">
      <c r="A18" s="1" t="s">
        <v>43</v>
      </c>
      <c r="B18" s="2">
        <v>1.633139515370095</v>
      </c>
      <c r="C18" s="2">
        <v>1.637761036530909</v>
      </c>
      <c r="D18" s="2">
        <v>1.6353402488035655</v>
      </c>
      <c r="E18" s="2">
        <v>1.6349604304517202</v>
      </c>
      <c r="F18" s="2">
        <v>1.6216696812378852</v>
      </c>
      <c r="G18" s="2">
        <v>1.6271492858489858</v>
      </c>
      <c r="H18" s="2">
        <v>1.6294100700987144</v>
      </c>
      <c r="I18" s="2">
        <v>1.6349048856751998</v>
      </c>
      <c r="J18" s="2">
        <v>1.6241362610535475</v>
      </c>
      <c r="K18" s="2">
        <v>1.6208443132296348</v>
      </c>
      <c r="L18" s="2">
        <v>1.6428684424319027</v>
      </c>
      <c r="M18" s="2">
        <v>1.6237114523866165</v>
      </c>
      <c r="N18" s="2"/>
      <c r="O18" s="2">
        <f t="shared" si="1"/>
        <v>1.6304913019265648</v>
      </c>
      <c r="P18" s="2">
        <f t="shared" si="2"/>
        <v>0.007042708804459507</v>
      </c>
      <c r="Q18" s="7">
        <v>1.64</v>
      </c>
      <c r="R18" s="1">
        <v>2</v>
      </c>
      <c r="S18" s="1">
        <f>Q18*R18</f>
        <v>3.28</v>
      </c>
    </row>
    <row r="19" spans="1:19" ht="12.75">
      <c r="A19" s="1" t="s">
        <v>36</v>
      </c>
      <c r="B19" s="2">
        <v>0.31178285424686325</v>
      </c>
      <c r="C19" s="2">
        <v>0.3162123736807778</v>
      </c>
      <c r="D19" s="2">
        <v>0.31467492028270777</v>
      </c>
      <c r="E19" s="2">
        <v>0.3186722924882928</v>
      </c>
      <c r="F19" s="2">
        <v>0.3020407882518364</v>
      </c>
      <c r="G19" s="2">
        <v>0.31260758118279003</v>
      </c>
      <c r="H19" s="2">
        <v>0.30851728412030244</v>
      </c>
      <c r="I19" s="2">
        <v>0.25852286414884895</v>
      </c>
      <c r="J19" s="2">
        <v>0.3214773678268273</v>
      </c>
      <c r="K19" s="2">
        <v>0.3226986997266485</v>
      </c>
      <c r="L19" s="2">
        <v>0.32069683860418274</v>
      </c>
      <c r="M19" s="2">
        <v>0.31397299414220964</v>
      </c>
      <c r="N19" s="2"/>
      <c r="O19" s="2">
        <f t="shared" si="1"/>
        <v>0.3101564048918573</v>
      </c>
      <c r="P19" s="2">
        <f t="shared" si="2"/>
        <v>0.017278411704776005</v>
      </c>
      <c r="Q19" s="7">
        <v>0.32</v>
      </c>
      <c r="R19" s="1">
        <v>2</v>
      </c>
      <c r="S19" s="1">
        <f>Q19*R19</f>
        <v>0.64</v>
      </c>
    </row>
    <row r="20" spans="1:19" ht="12.75">
      <c r="A20" s="1" t="s">
        <v>37</v>
      </c>
      <c r="B20" s="2">
        <v>0.03266735762173067</v>
      </c>
      <c r="C20" s="2">
        <v>0.034790133948138735</v>
      </c>
      <c r="D20" s="2">
        <v>0.04577487209793106</v>
      </c>
      <c r="E20" s="2">
        <v>0.036203506652251874</v>
      </c>
      <c r="F20" s="2">
        <v>0.050988591314215584</v>
      </c>
      <c r="G20" s="2">
        <v>0.05448021731324666</v>
      </c>
      <c r="H20" s="2">
        <v>0.035693906272158134</v>
      </c>
      <c r="I20" s="2">
        <v>0.030906795401751366</v>
      </c>
      <c r="J20" s="2">
        <v>0.03418450653065027</v>
      </c>
      <c r="K20" s="2">
        <v>0.036022737895029966</v>
      </c>
      <c r="L20" s="2">
        <v>0.03443715321253327</v>
      </c>
      <c r="M20" s="2">
        <v>0.03503723643775052</v>
      </c>
      <c r="N20" s="2"/>
      <c r="O20" s="2">
        <f t="shared" si="1"/>
        <v>0.03843225122478234</v>
      </c>
      <c r="P20" s="2">
        <f t="shared" si="2"/>
        <v>0.007604103758163664</v>
      </c>
      <c r="Q20" s="7">
        <v>0.04</v>
      </c>
      <c r="R20" s="1">
        <v>3</v>
      </c>
      <c r="S20" s="1">
        <f>Q20*R20</f>
        <v>0.12</v>
      </c>
    </row>
    <row r="21" spans="1:19" ht="12.75">
      <c r="A21" s="1" t="s">
        <v>39</v>
      </c>
      <c r="B21" s="2">
        <v>0.025198547250291716</v>
      </c>
      <c r="C21" s="2">
        <v>0.0239470122054009</v>
      </c>
      <c r="D21" s="2">
        <v>0.023068900366606183</v>
      </c>
      <c r="E21" s="2">
        <v>0.02434663488622398</v>
      </c>
      <c r="F21" s="2">
        <v>0.02386560171930068</v>
      </c>
      <c r="G21" s="2">
        <v>0.024314050311041138</v>
      </c>
      <c r="H21" s="2">
        <v>0.02298524639808283</v>
      </c>
      <c r="I21" s="2">
        <v>0.027191360840728766</v>
      </c>
      <c r="J21" s="2">
        <v>0.024771957081207146</v>
      </c>
      <c r="K21" s="2">
        <v>0.023327844233917056</v>
      </c>
      <c r="L21" s="2">
        <v>0.024047582689965312</v>
      </c>
      <c r="M21" s="2">
        <v>0.024226052836603226</v>
      </c>
      <c r="N21" s="2"/>
      <c r="O21" s="2">
        <f t="shared" si="1"/>
        <v>0.024274232568280745</v>
      </c>
      <c r="P21" s="2">
        <f t="shared" si="2"/>
        <v>0.0011263883538923899</v>
      </c>
      <c r="Q21" s="7">
        <v>0.02</v>
      </c>
      <c r="R21" s="1">
        <v>2</v>
      </c>
      <c r="S21" s="1">
        <f>Q21*R21</f>
        <v>0.04</v>
      </c>
    </row>
    <row r="22" spans="1:17" ht="12.75">
      <c r="A22" s="1" t="s">
        <v>40</v>
      </c>
      <c r="B22" s="2">
        <v>0.0031589577262532845</v>
      </c>
      <c r="C22" s="2">
        <v>0.0038063879482524</v>
      </c>
      <c r="D22" s="2">
        <v>0.0038106082285790073</v>
      </c>
      <c r="E22" s="2">
        <v>0.004431283710646238</v>
      </c>
      <c r="F22" s="2">
        <v>0.003866398633893556</v>
      </c>
      <c r="G22" s="2">
        <v>0.004109256408612038</v>
      </c>
      <c r="H22" s="2">
        <v>0.004429588274543263</v>
      </c>
      <c r="I22" s="2">
        <v>0.005090448090222965</v>
      </c>
      <c r="J22" s="2">
        <v>0.003794330991522208</v>
      </c>
      <c r="K22" s="2">
        <v>0.004094217903383189</v>
      </c>
      <c r="L22" s="2">
        <v>0.0031853113918961307</v>
      </c>
      <c r="M22" s="2">
        <v>0.0034644789190653165</v>
      </c>
      <c r="N22" s="2"/>
      <c r="O22" s="2">
        <f t="shared" si="1"/>
        <v>0.0039367723522391335</v>
      </c>
      <c r="P22" s="2">
        <f t="shared" si="2"/>
        <v>0.0005496963055158361</v>
      </c>
      <c r="Q22" s="7">
        <v>0</v>
      </c>
    </row>
    <row r="23" spans="1:19" ht="12.75">
      <c r="A23" s="1" t="s">
        <v>59</v>
      </c>
      <c r="B23" s="2" t="s">
        <v>59</v>
      </c>
      <c r="C23" s="2" t="s">
        <v>59</v>
      </c>
      <c r="D23" s="2" t="s">
        <v>59</v>
      </c>
      <c r="E23" s="2" t="s">
        <v>59</v>
      </c>
      <c r="F23" s="2" t="s">
        <v>59</v>
      </c>
      <c r="G23" s="2" t="s">
        <v>59</v>
      </c>
      <c r="H23" s="2" t="s">
        <v>59</v>
      </c>
      <c r="I23" s="2" t="s">
        <v>59</v>
      </c>
      <c r="J23" s="2" t="s">
        <v>59</v>
      </c>
      <c r="K23" s="2" t="s">
        <v>59</v>
      </c>
      <c r="L23" s="2" t="s">
        <v>59</v>
      </c>
      <c r="M23" s="2" t="s">
        <v>59</v>
      </c>
      <c r="N23" s="2"/>
      <c r="O23" s="2"/>
      <c r="P23" s="2"/>
      <c r="Q23" s="2"/>
      <c r="S23" s="10">
        <f>SUM(S17:S21)</f>
        <v>11.999999999999998</v>
      </c>
    </row>
    <row r="24" spans="1:16" ht="23.25">
      <c r="A24" s="2" t="s">
        <v>59</v>
      </c>
      <c r="B24" s="2" t="s">
        <v>63</v>
      </c>
      <c r="C24" s="2" t="s">
        <v>59</v>
      </c>
      <c r="D24" s="9" t="s">
        <v>62</v>
      </c>
      <c r="E24" s="8"/>
      <c r="F24" s="8"/>
      <c r="G24" s="8"/>
      <c r="H24" s="8"/>
      <c r="I24" s="8"/>
      <c r="J24" s="8"/>
      <c r="K24" s="8"/>
      <c r="L24" s="8"/>
      <c r="M24" s="2"/>
      <c r="N24" s="2"/>
      <c r="O24" s="2"/>
      <c r="P24" s="2"/>
    </row>
    <row r="25" spans="1:16" ht="23.25">
      <c r="A25" s="2"/>
      <c r="B25" s="2" t="s">
        <v>64</v>
      </c>
      <c r="C25" s="2"/>
      <c r="D25" s="9" t="s">
        <v>65</v>
      </c>
      <c r="E25" s="8"/>
      <c r="F25" s="8"/>
      <c r="G25" s="8"/>
      <c r="H25" s="8"/>
      <c r="I25" s="8"/>
      <c r="J25" s="8"/>
      <c r="K25" s="8"/>
      <c r="L25" s="8"/>
      <c r="M25" s="2"/>
      <c r="N25" s="2"/>
      <c r="O25" s="2"/>
      <c r="P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8" ht="12.75">
      <c r="A28" s="1" t="s">
        <v>44</v>
      </c>
      <c r="B28" s="1" t="s">
        <v>45</v>
      </c>
      <c r="C28" s="1" t="s">
        <v>46</v>
      </c>
      <c r="D28" s="1" t="s">
        <v>47</v>
      </c>
      <c r="E28" s="1" t="s">
        <v>48</v>
      </c>
      <c r="F28" s="1" t="s">
        <v>49</v>
      </c>
      <c r="G28" s="1" t="s">
        <v>50</v>
      </c>
      <c r="H28" s="1" t="s">
        <v>51</v>
      </c>
    </row>
    <row r="29" spans="1:8" ht="12.75">
      <c r="A29" s="1" t="s">
        <v>52</v>
      </c>
      <c r="B29" s="1" t="s">
        <v>34</v>
      </c>
      <c r="C29" s="1" t="s">
        <v>53</v>
      </c>
      <c r="D29" s="1">
        <v>20</v>
      </c>
      <c r="E29" s="1">
        <v>10</v>
      </c>
      <c r="F29" s="1">
        <v>600</v>
      </c>
      <c r="G29" s="1">
        <v>-600</v>
      </c>
      <c r="H29" s="1" t="s">
        <v>54</v>
      </c>
    </row>
    <row r="30" spans="1:8" ht="12.75">
      <c r="A30" s="1" t="s">
        <v>52</v>
      </c>
      <c r="B30" s="1" t="s">
        <v>38</v>
      </c>
      <c r="C30" s="1" t="s">
        <v>53</v>
      </c>
      <c r="D30" s="1">
        <v>20</v>
      </c>
      <c r="E30" s="1">
        <v>10</v>
      </c>
      <c r="F30" s="1">
        <v>600</v>
      </c>
      <c r="G30" s="1">
        <v>-600</v>
      </c>
      <c r="H30" s="1" t="s">
        <v>66</v>
      </c>
    </row>
    <row r="31" spans="1:8" ht="12.75">
      <c r="A31" s="1" t="s">
        <v>52</v>
      </c>
      <c r="B31" s="1" t="s">
        <v>36</v>
      </c>
      <c r="C31" s="1" t="s">
        <v>53</v>
      </c>
      <c r="D31" s="1">
        <v>20</v>
      </c>
      <c r="E31" s="1">
        <v>10</v>
      </c>
      <c r="F31" s="1">
        <v>600</v>
      </c>
      <c r="G31" s="1">
        <v>-600</v>
      </c>
      <c r="H31" s="1" t="s">
        <v>66</v>
      </c>
    </row>
    <row r="32" spans="1:8" ht="12.75">
      <c r="A32" s="1" t="s">
        <v>52</v>
      </c>
      <c r="B32" s="1" t="s">
        <v>37</v>
      </c>
      <c r="C32" s="1" t="s">
        <v>53</v>
      </c>
      <c r="D32" s="1">
        <v>20</v>
      </c>
      <c r="E32" s="1">
        <v>10</v>
      </c>
      <c r="F32" s="1">
        <v>600</v>
      </c>
      <c r="G32" s="1">
        <v>-600</v>
      </c>
      <c r="H32" s="1" t="s">
        <v>67</v>
      </c>
    </row>
    <row r="33" spans="1:8" ht="12.75">
      <c r="A33" s="1" t="s">
        <v>55</v>
      </c>
      <c r="B33" s="1" t="s">
        <v>35</v>
      </c>
      <c r="C33" s="1" t="s">
        <v>53</v>
      </c>
      <c r="D33" s="1">
        <v>20</v>
      </c>
      <c r="E33" s="1">
        <v>10</v>
      </c>
      <c r="F33" s="1">
        <v>600</v>
      </c>
      <c r="G33" s="1">
        <v>-600</v>
      </c>
      <c r="H33" s="1" t="s">
        <v>56</v>
      </c>
    </row>
    <row r="34" spans="1:8" ht="12.75">
      <c r="A34" s="1" t="s">
        <v>55</v>
      </c>
      <c r="B34" s="1" t="s">
        <v>39</v>
      </c>
      <c r="C34" s="1" t="s">
        <v>53</v>
      </c>
      <c r="D34" s="1">
        <v>20</v>
      </c>
      <c r="E34" s="1">
        <v>10</v>
      </c>
      <c r="F34" s="1">
        <v>500</v>
      </c>
      <c r="G34" s="1">
        <v>-500</v>
      </c>
      <c r="H34" s="1" t="s">
        <v>66</v>
      </c>
    </row>
    <row r="35" spans="1:8" ht="12.75">
      <c r="A35" s="1" t="s">
        <v>55</v>
      </c>
      <c r="B35" s="1" t="s">
        <v>41</v>
      </c>
      <c r="C35" s="1" t="s">
        <v>53</v>
      </c>
      <c r="D35" s="1">
        <v>20</v>
      </c>
      <c r="E35" s="1">
        <v>10</v>
      </c>
      <c r="F35" s="1">
        <v>600</v>
      </c>
      <c r="G35" s="1">
        <v>-600</v>
      </c>
      <c r="H35" s="1" t="s">
        <v>68</v>
      </c>
    </row>
    <row r="36" spans="1:8" ht="12.75">
      <c r="A36" s="1" t="s">
        <v>55</v>
      </c>
      <c r="B36" s="1" t="s">
        <v>42</v>
      </c>
      <c r="C36" s="1" t="s">
        <v>53</v>
      </c>
      <c r="D36" s="1">
        <v>20</v>
      </c>
      <c r="E36" s="1">
        <v>10</v>
      </c>
      <c r="F36" s="1">
        <v>600</v>
      </c>
      <c r="G36" s="1">
        <v>-600</v>
      </c>
      <c r="H36" s="1" t="s">
        <v>69</v>
      </c>
    </row>
    <row r="37" spans="1:8" ht="12.75">
      <c r="A37" s="1" t="s">
        <v>55</v>
      </c>
      <c r="B37" s="1" t="s">
        <v>40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70</v>
      </c>
    </row>
    <row r="38" spans="1:8" ht="12.75">
      <c r="A38" s="1" t="s">
        <v>71</v>
      </c>
      <c r="B38" s="1" t="s">
        <v>43</v>
      </c>
      <c r="C38" s="1" t="s">
        <v>53</v>
      </c>
      <c r="D38" s="1">
        <v>20</v>
      </c>
      <c r="E38" s="1">
        <v>10</v>
      </c>
      <c r="F38" s="1">
        <v>500</v>
      </c>
      <c r="G38" s="1">
        <v>-500</v>
      </c>
      <c r="H38" s="1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2008-08-06T18:50:09Z</dcterms:created>
  <dcterms:modified xsi:type="dcterms:W3CDTF">2008-08-06T19:00:04Z</dcterms:modified>
  <cp:category/>
  <cp:version/>
  <cp:contentType/>
  <cp:contentStatus/>
</cp:coreProperties>
</file>