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2765" windowHeight="10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<sst xmlns="http://schemas.openxmlformats.org/spreadsheetml/2006/main" count="69" uniqueCount="57">
  <si>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carboFapat60421carboFapat60421carboFapat60421carboFapat60421carboFapat60421carboFapat60421carboFapat60421carboFapat60421carboFapat60421carboFapat60421carboFapat60421carboFapat60421carboFapat60421carboFapat60421carboFapat60421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</si>
  <si>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</si>
  <si>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</si>
  <si>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</si>
  <si>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</si>
  <si>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</si>
  <si>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</si>
  <si>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</si>
  <si>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</si>
  <si>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</si>
  <si>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</si>
  <si>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</si>
  <si>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</si>
  <si>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</si>
  <si>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</si>
  <si>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</si>
  <si>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Percents</t>
  </si>
  <si>
    <t>Average</t>
  </si>
  <si>
    <t>Standard</t>
  </si>
  <si>
    <t>Dev</t>
  </si>
  <si>
    <t>F</t>
  </si>
  <si>
    <t>P2O5</t>
  </si>
  <si>
    <t>CaO</t>
  </si>
  <si>
    <t>Totals</t>
  </si>
  <si>
    <t>Cation</t>
  </si>
  <si>
    <t>Normalized</t>
  </si>
  <si>
    <t>to</t>
  </si>
  <si>
    <t>O</t>
  </si>
  <si>
    <t>Avg</t>
  </si>
  <si>
    <t>#</t>
  </si>
  <si>
    <t>Norm</t>
  </si>
  <si>
    <t>P</t>
  </si>
  <si>
    <t>Ca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</si>
  <si>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</si>
  <si>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</si>
  <si>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</si>
  <si>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</si>
  <si>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</si>
  <si>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</si>
  <si>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</si>
  <si>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</si>
  <si>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</si>
  <si>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</si>
  <si>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</si>
  <si>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apatite</t>
  </si>
  <si>
    <t>PET</t>
  </si>
  <si>
    <t>diopside</t>
  </si>
  <si>
    <r>
      <t>Ca</t>
    </r>
    <r>
      <rPr>
        <vertAlign val="subscript"/>
        <sz val="16"/>
        <rFont val="Times New Roman"/>
        <family val="1"/>
      </rPr>
      <t>5</t>
    </r>
    <r>
      <rPr>
        <sz val="16"/>
        <rFont val="Times New Roman"/>
        <family val="1"/>
      </rPr>
      <t>(PO</t>
    </r>
    <r>
      <rPr>
        <vertAlign val="subscript"/>
        <sz val="16"/>
        <rFont val="Times New Roman"/>
        <family val="1"/>
      </rPr>
      <t>4</t>
    </r>
    <r>
      <rPr>
        <sz val="16"/>
        <rFont val="Times New Roman"/>
        <family val="1"/>
      </rPr>
      <t>,CO</t>
    </r>
    <r>
      <rPr>
        <vertAlign val="subscript"/>
        <sz val="16"/>
        <rFont val="Times New Roman"/>
        <family val="1"/>
      </rPr>
      <t>3</t>
    </r>
    <r>
      <rPr>
        <sz val="16"/>
        <rFont val="Times New Roman"/>
        <family val="1"/>
      </rPr>
      <t>)</t>
    </r>
    <r>
      <rPr>
        <vertAlign val="subscript"/>
        <sz val="16"/>
        <rFont val="Times New Roman"/>
        <family val="1"/>
      </rPr>
      <t>3</t>
    </r>
    <r>
      <rPr>
        <sz val="16"/>
        <rFont val="Times New Roman"/>
        <family val="1"/>
      </rPr>
      <t>F</t>
    </r>
  </si>
  <si>
    <t>CO3</t>
  </si>
  <si>
    <t>Total</t>
  </si>
  <si>
    <t>Anions</t>
  </si>
  <si>
    <t>O (except CO3)</t>
  </si>
  <si>
    <t>(+) charges</t>
  </si>
  <si>
    <t>(-) charges</t>
  </si>
  <si>
    <r>
      <t>(Ca</t>
    </r>
    <r>
      <rPr>
        <vertAlign val="subscript"/>
        <sz val="14"/>
        <rFont val="Times New Roman"/>
        <family val="1"/>
      </rPr>
      <t>4.93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2.86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1.00</t>
    </r>
  </si>
  <si>
    <t>C*</t>
  </si>
  <si>
    <t>* = C estimated by 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</si>
</sst>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Courier New"/>
      <family val="0"/>
    </font>
    <font>
      <sz val="10"/>
      <name val="Times New Roman"/>
      <family val="1"/>
    </font>
    <font>
      <sz val="16"/>
      <name val="Times New Roman"/>
      <family val="1"/>
    </font>
    <font>
      <vertAlign val="subscript"/>
      <sz val="16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A8" sqref="A8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5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</row>
    <row r="4" spans="1:20" ht="12.75">
      <c r="A4" s="1" t="s">
        <v>20</v>
      </c>
      <c r="B4" s="2">
        <v>3.4</v>
      </c>
      <c r="C4" s="2">
        <v>3.7</v>
      </c>
      <c r="D4" s="2">
        <v>3.47</v>
      </c>
      <c r="E4" s="2">
        <v>3.35</v>
      </c>
      <c r="F4" s="2">
        <v>3.98</v>
      </c>
      <c r="G4" s="2">
        <v>3.42</v>
      </c>
      <c r="H4" s="2">
        <v>3.67</v>
      </c>
      <c r="I4" s="2">
        <v>3.28</v>
      </c>
      <c r="J4" s="2">
        <v>3.44</v>
      </c>
      <c r="K4" s="2">
        <v>3.45</v>
      </c>
      <c r="L4" s="2">
        <v>3.18</v>
      </c>
      <c r="M4" s="2">
        <v>3.28</v>
      </c>
      <c r="N4" s="2">
        <v>3.65</v>
      </c>
      <c r="O4" s="2">
        <v>3.5</v>
      </c>
      <c r="P4" s="2"/>
      <c r="Q4" s="2">
        <f>AVERAGE(B4:O4)</f>
        <v>3.483571428571429</v>
      </c>
      <c r="R4" s="2">
        <f>STDEV(B4:O4)</f>
        <v>0.20812744405058953</v>
      </c>
      <c r="S4" s="2"/>
      <c r="T4" s="2"/>
    </row>
    <row r="5" spans="1:20" ht="12.75">
      <c r="A5" s="1" t="s">
        <v>21</v>
      </c>
      <c r="B5" s="2">
        <v>39.87</v>
      </c>
      <c r="C5" s="2">
        <v>39.65</v>
      </c>
      <c r="D5" s="2">
        <v>39.55</v>
      </c>
      <c r="E5" s="2">
        <v>39.57</v>
      </c>
      <c r="F5" s="2">
        <v>39.6</v>
      </c>
      <c r="G5" s="2">
        <v>39.5</v>
      </c>
      <c r="H5" s="2">
        <v>39.96</v>
      </c>
      <c r="I5" s="2">
        <v>39.65</v>
      </c>
      <c r="J5" s="2">
        <v>39.86</v>
      </c>
      <c r="K5" s="2">
        <v>39.52</v>
      </c>
      <c r="L5" s="2">
        <v>39.62</v>
      </c>
      <c r="M5" s="2">
        <v>39.72</v>
      </c>
      <c r="N5" s="2">
        <v>39.48</v>
      </c>
      <c r="O5" s="2">
        <v>39.24</v>
      </c>
      <c r="P5" s="2"/>
      <c r="Q5" s="2">
        <f>AVERAGE(B5:O5)</f>
        <v>39.62785714285714</v>
      </c>
      <c r="R5" s="2">
        <f>STDEV(B5:O5)</f>
        <v>0.18456512594363866</v>
      </c>
      <c r="S5" s="2"/>
      <c r="T5" s="2"/>
    </row>
    <row r="6" spans="1:20" ht="12.75">
      <c r="A6" s="1" t="s">
        <v>22</v>
      </c>
      <c r="B6" s="2">
        <v>55.39</v>
      </c>
      <c r="C6" s="2">
        <v>55.26</v>
      </c>
      <c r="D6" s="2">
        <v>54.99</v>
      </c>
      <c r="E6" s="2">
        <v>55.2</v>
      </c>
      <c r="F6" s="2">
        <v>55.23</v>
      </c>
      <c r="G6" s="2">
        <v>55.22</v>
      </c>
      <c r="H6" s="2">
        <v>54.89</v>
      </c>
      <c r="I6" s="2">
        <v>55.64</v>
      </c>
      <c r="J6" s="2">
        <v>55.59</v>
      </c>
      <c r="K6" s="2">
        <v>55.64</v>
      </c>
      <c r="L6" s="2">
        <v>55.25</v>
      </c>
      <c r="M6" s="2">
        <v>55.6</v>
      </c>
      <c r="N6" s="2">
        <v>55.3</v>
      </c>
      <c r="O6" s="2">
        <v>55.1</v>
      </c>
      <c r="P6" s="2"/>
      <c r="Q6" s="2">
        <f>AVERAGE(B6:O6)</f>
        <v>55.307142857142864</v>
      </c>
      <c r="R6" s="2">
        <f>STDEV(B6:O6)</f>
        <v>0.23895376351616715</v>
      </c>
      <c r="S6" s="2"/>
      <c r="T6" s="2"/>
    </row>
    <row r="7" spans="1:20" ht="12.75">
      <c r="A7" s="1" t="s">
        <v>55</v>
      </c>
      <c r="B7" s="2">
        <v>1.34</v>
      </c>
      <c r="C7" s="2">
        <v>1.4</v>
      </c>
      <c r="D7" s="2">
        <v>1.99</v>
      </c>
      <c r="E7" s="2">
        <v>1.89</v>
      </c>
      <c r="F7" s="2">
        <v>1.19</v>
      </c>
      <c r="G7" s="2">
        <v>1.87</v>
      </c>
      <c r="H7" s="2">
        <v>1.48</v>
      </c>
      <c r="I7" s="2">
        <v>1.43</v>
      </c>
      <c r="J7" s="2">
        <v>1.11</v>
      </c>
      <c r="K7" s="2">
        <v>1.39</v>
      </c>
      <c r="L7" s="2">
        <v>1.96</v>
      </c>
      <c r="M7" s="2">
        <v>1.41</v>
      </c>
      <c r="N7" s="2">
        <v>1.56</v>
      </c>
      <c r="O7" s="2">
        <v>2.15</v>
      </c>
      <c r="P7" s="2"/>
      <c r="Q7" s="2">
        <f>AVERAGE(B7:O7)</f>
        <v>1.5835714285714284</v>
      </c>
      <c r="R7" s="2">
        <f>STDEV(B7:O7)</f>
        <v>0.3256143812467833</v>
      </c>
      <c r="S7" s="2"/>
      <c r="T7" s="2"/>
    </row>
    <row r="8" spans="1:19" ht="12.75">
      <c r="A8" s="2" t="s">
        <v>23</v>
      </c>
      <c r="B8" s="2">
        <v>100</v>
      </c>
      <c r="C8" s="2">
        <v>100</v>
      </c>
      <c r="D8" s="2">
        <v>100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>
        <v>100</v>
      </c>
      <c r="M8" s="2">
        <v>100</v>
      </c>
      <c r="N8" s="2">
        <v>100</v>
      </c>
      <c r="O8" s="2">
        <v>100</v>
      </c>
      <c r="P8" s="2"/>
      <c r="Q8" s="2">
        <f>AVERAGE(B8:O8)</f>
        <v>100</v>
      </c>
      <c r="R8" s="2">
        <f>STDEV(B8:O8)</f>
        <v>0</v>
      </c>
      <c r="S8" s="2"/>
    </row>
    <row r="9" spans="1:19" ht="12.75">
      <c r="A9" s="2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20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1" ht="12.75">
      <c r="A11" s="1" t="s">
        <v>24</v>
      </c>
      <c r="B11" s="2" t="s">
        <v>25</v>
      </c>
      <c r="C11" s="2" t="s">
        <v>26</v>
      </c>
      <c r="D11" s="2">
        <v>12.5</v>
      </c>
      <c r="E11" s="2" t="s">
        <v>27</v>
      </c>
      <c r="F11" s="2" t="s">
        <v>28</v>
      </c>
      <c r="G11" s="2" t="s">
        <v>24</v>
      </c>
      <c r="H11" s="2" t="s">
        <v>29</v>
      </c>
      <c r="I11" s="2" t="s">
        <v>18</v>
      </c>
      <c r="J11" s="2" t="s">
        <v>19</v>
      </c>
      <c r="K11" s="2" t="s">
        <v>30</v>
      </c>
      <c r="L11" s="2" t="s">
        <v>24</v>
      </c>
      <c r="M11" s="2" t="s">
        <v>29</v>
      </c>
      <c r="N11" s="2"/>
      <c r="O11" s="2"/>
      <c r="P11" s="2"/>
      <c r="Q11" s="2"/>
      <c r="R11" s="2"/>
      <c r="S11" s="2"/>
      <c r="T11" s="2"/>
      <c r="U11" s="1" t="s">
        <v>52</v>
      </c>
    </row>
    <row r="12" spans="1:21" ht="12.75">
      <c r="A12" s="1" t="s">
        <v>32</v>
      </c>
      <c r="B12" s="2">
        <v>5.033214589959163</v>
      </c>
      <c r="C12" s="2">
        <v>5.036473899091631</v>
      </c>
      <c r="D12" s="2">
        <v>4.974289980600004</v>
      </c>
      <c r="E12" s="2">
        <v>4.993478925923925</v>
      </c>
      <c r="F12" s="2">
        <v>5.0582261844653384</v>
      </c>
      <c r="G12" s="2">
        <v>5.001413814380002</v>
      </c>
      <c r="H12" s="2">
        <v>4.9865276170471295</v>
      </c>
      <c r="I12" s="2">
        <v>5.054286284149946</v>
      </c>
      <c r="J12" s="2">
        <v>5.066336995431256</v>
      </c>
      <c r="K12" s="2">
        <v>5.067496882872416</v>
      </c>
      <c r="L12" s="2">
        <v>4.986196711290446</v>
      </c>
      <c r="M12" s="2">
        <v>5.048917052827346</v>
      </c>
      <c r="N12" s="2">
        <v>5.036009252199974</v>
      </c>
      <c r="O12" s="2">
        <v>4.987655100588532</v>
      </c>
      <c r="P12" s="2"/>
      <c r="Q12" s="2">
        <f>AVERAGE(B12:O12)</f>
        <v>5.02360880648765</v>
      </c>
      <c r="R12" s="2">
        <f>STDEV(B12:O12)</f>
        <v>0.03379066137845846</v>
      </c>
      <c r="S12" s="6">
        <v>4.93</v>
      </c>
      <c r="T12" s="7">
        <v>2</v>
      </c>
      <c r="U12" s="2">
        <f>S12*T12</f>
        <v>9.86</v>
      </c>
    </row>
    <row r="13" spans="1:21" ht="12.75">
      <c r="A13" s="1" t="s">
        <v>31</v>
      </c>
      <c r="B13" s="2">
        <v>2.8625925707518545</v>
      </c>
      <c r="C13" s="2">
        <v>2.8553419186426416</v>
      </c>
      <c r="D13" s="2">
        <v>2.8267870291967263</v>
      </c>
      <c r="E13" s="2">
        <v>2.8283256774627987</v>
      </c>
      <c r="F13" s="2">
        <v>2.865613474352838</v>
      </c>
      <c r="G13" s="2">
        <v>2.8267845249280645</v>
      </c>
      <c r="H13" s="2">
        <v>2.8683338613690674</v>
      </c>
      <c r="I13" s="2">
        <v>2.8458704770585843</v>
      </c>
      <c r="J13" s="2">
        <v>2.8703437923022452</v>
      </c>
      <c r="K13" s="2">
        <v>2.84395373636487</v>
      </c>
      <c r="L13" s="2">
        <v>2.825210549400149</v>
      </c>
      <c r="M13" s="2">
        <v>2.8499149960467687</v>
      </c>
      <c r="N13" s="2">
        <v>2.8407809992124653</v>
      </c>
      <c r="O13" s="2">
        <v>2.8065516327607662</v>
      </c>
      <c r="P13" s="2"/>
      <c r="Q13" s="2">
        <f>AVERAGE(B13:O13)</f>
        <v>2.8440289457035597</v>
      </c>
      <c r="R13" s="2">
        <f>STDEV(B13:O13)</f>
        <v>0.01935538588517321</v>
      </c>
      <c r="S13" s="6">
        <v>2.86</v>
      </c>
      <c r="T13" s="7">
        <v>5</v>
      </c>
      <c r="U13" s="2">
        <f>S13*T13</f>
        <v>14.299999999999999</v>
      </c>
    </row>
    <row r="14" spans="1:21" ht="12.75">
      <c r="A14" s="1" t="s">
        <v>49</v>
      </c>
      <c r="B14" s="2">
        <f>SUM(B12:B13)</f>
        <v>7.895807160711017</v>
      </c>
      <c r="C14" s="2">
        <f>SUM(C12:C13)</f>
        <v>7.8918158177342725</v>
      </c>
      <c r="D14" s="2">
        <f>SUM(D12:D13)</f>
        <v>7.80107700979673</v>
      </c>
      <c r="E14" s="2">
        <f>SUM(E12:E13)</f>
        <v>7.821804603386724</v>
      </c>
      <c r="F14" s="2">
        <f>SUM(F12:F13)</f>
        <v>7.923839658818176</v>
      </c>
      <c r="G14" s="2">
        <f>SUM(G12:G13)</f>
        <v>7.8281983393080665</v>
      </c>
      <c r="H14" s="2">
        <f>SUM(H12:H13)</f>
        <v>7.854861478416197</v>
      </c>
      <c r="I14" s="2">
        <f>SUM(I12:I13)</f>
        <v>7.90015676120853</v>
      </c>
      <c r="J14" s="2">
        <f>SUM(J12:J13)</f>
        <v>7.9366807877335015</v>
      </c>
      <c r="K14" s="2">
        <f>SUM(K12:K13)</f>
        <v>7.911450619237286</v>
      </c>
      <c r="L14" s="2">
        <f>SUM(L12:L13)</f>
        <v>7.811407260690595</v>
      </c>
      <c r="M14" s="2">
        <f>SUM(M12:M13)</f>
        <v>7.898832048874115</v>
      </c>
      <c r="N14" s="2">
        <f>SUM(N12:N13)</f>
        <v>7.876790251412439</v>
      </c>
      <c r="O14" s="2">
        <f>SUM(O12:O13)</f>
        <v>7.794206733349299</v>
      </c>
      <c r="P14" s="2"/>
      <c r="Q14" s="2">
        <f>AVERAGE(B14:O14)</f>
        <v>7.867637752191212</v>
      </c>
      <c r="R14" s="2">
        <f>STDEV(B14:O14)</f>
        <v>0.04815143441337403</v>
      </c>
      <c r="S14" s="6"/>
      <c r="T14" s="7"/>
      <c r="U14" s="5">
        <f>SUM(U12:U13)</f>
        <v>24.159999999999997</v>
      </c>
    </row>
    <row r="15" spans="2:2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6"/>
      <c r="T15" s="7"/>
      <c r="U15" s="2"/>
    </row>
    <row r="16" spans="1:21" ht="12.75">
      <c r="A16" s="1" t="s">
        <v>50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6"/>
      <c r="T16" s="7"/>
      <c r="U16" s="2" t="s">
        <v>53</v>
      </c>
    </row>
    <row r="17" spans="1:21" ht="12.75">
      <c r="A17" s="1" t="s">
        <v>51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">
        <f>S13*4</f>
        <v>11.44</v>
      </c>
      <c r="T17" s="7">
        <v>2</v>
      </c>
      <c r="U17" s="2">
        <f>S17*T17</f>
        <v>22.88</v>
      </c>
    </row>
    <row r="18" spans="1:21" ht="12.75">
      <c r="A18" s="1" t="s">
        <v>48</v>
      </c>
      <c r="B18" s="2">
        <v>0.1551519915805996</v>
      </c>
      <c r="C18" s="2">
        <v>0.16258565215088117</v>
      </c>
      <c r="D18" s="2">
        <v>0.2293712232040905</v>
      </c>
      <c r="E18" s="2">
        <v>0.21785344020953973</v>
      </c>
      <c r="F18" s="2">
        <v>0.1388700648262839</v>
      </c>
      <c r="G18" s="2">
        <v>0.21581243664991767</v>
      </c>
      <c r="H18" s="2">
        <v>0.17131886476510125</v>
      </c>
      <c r="I18" s="2">
        <v>0.16551876160179638</v>
      </c>
      <c r="J18" s="2">
        <v>0.12890176190656324</v>
      </c>
      <c r="K18" s="2">
        <v>0.1613093881077043</v>
      </c>
      <c r="L18" s="2">
        <v>0.22538845760459028</v>
      </c>
      <c r="M18" s="2">
        <v>0.16314772852786555</v>
      </c>
      <c r="N18" s="2">
        <v>0.181019124884431</v>
      </c>
      <c r="O18" s="2">
        <v>0.24798290875477597</v>
      </c>
      <c r="P18" s="2"/>
      <c r="Q18" s="2">
        <f>AVERAGE(B18:O18)</f>
        <v>0.18315941462672433</v>
      </c>
      <c r="R18" s="2">
        <f>STDEV(B18:O18)</f>
        <v>0.03704238958946823</v>
      </c>
      <c r="S18" s="6">
        <f>3-S13</f>
        <v>0.14000000000000012</v>
      </c>
      <c r="T18" s="7">
        <v>2</v>
      </c>
      <c r="U18" s="2">
        <f>S18*T18</f>
        <v>0.28000000000000025</v>
      </c>
    </row>
    <row r="19" spans="1:21" ht="12.75">
      <c r="A19" s="1" t="s">
        <v>20</v>
      </c>
      <c r="B19" s="2">
        <v>1.5751849036858339</v>
      </c>
      <c r="C19" s="2">
        <v>1.719317063187452</v>
      </c>
      <c r="D19" s="2">
        <v>1.6003515564586428</v>
      </c>
      <c r="E19" s="2">
        <v>1.545067626275949</v>
      </c>
      <c r="F19" s="2">
        <v>1.8584240475156446</v>
      </c>
      <c r="G19" s="2">
        <v>1.5792869084762229</v>
      </c>
      <c r="H19" s="2">
        <v>1.6998461045207036</v>
      </c>
      <c r="I19" s="2">
        <v>1.5190955870726812</v>
      </c>
      <c r="J19" s="2">
        <v>1.5984328081096575</v>
      </c>
      <c r="K19" s="2">
        <v>1.6020055125940496</v>
      </c>
      <c r="L19" s="2">
        <v>1.4631969519355588</v>
      </c>
      <c r="M19" s="2">
        <v>1.5185735464434715</v>
      </c>
      <c r="N19" s="2">
        <v>1.6946998643242153</v>
      </c>
      <c r="O19" s="2">
        <v>1.6152933376983143</v>
      </c>
      <c r="P19" s="2"/>
      <c r="Q19" s="2">
        <f>AVERAGE(B19:O19)</f>
        <v>1.6134839870213138</v>
      </c>
      <c r="R19" s="2">
        <f>STDEV(B19:O19)</f>
        <v>0.10137711326769759</v>
      </c>
      <c r="S19" s="6">
        <v>1</v>
      </c>
      <c r="T19" s="7">
        <v>1</v>
      </c>
      <c r="U19" s="2">
        <f>S19*T19</f>
        <v>1</v>
      </c>
    </row>
    <row r="20" spans="2:2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5">
        <f>SUM(U17:U19)</f>
        <v>24.16</v>
      </c>
    </row>
    <row r="21" spans="2:21" ht="23.25">
      <c r="B21" s="2"/>
      <c r="C21" s="2"/>
      <c r="D21" s="2"/>
      <c r="E21" s="2"/>
      <c r="F21" s="2"/>
      <c r="G21" s="2"/>
      <c r="H21" s="2"/>
      <c r="I21" s="2"/>
      <c r="J21" s="2"/>
      <c r="M21" s="3" t="s">
        <v>47</v>
      </c>
      <c r="T21" s="2"/>
      <c r="U21" s="2"/>
    </row>
    <row r="22" spans="6:19" ht="21">
      <c r="F22" s="10" t="s">
        <v>54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4"/>
      <c r="R22" s="4"/>
      <c r="S22" s="4"/>
    </row>
    <row r="23" spans="6:19" ht="20.25"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4"/>
      <c r="R23" s="4"/>
      <c r="S23" s="4"/>
    </row>
    <row r="24" spans="1:8" ht="12.75">
      <c r="A24" s="1" t="s">
        <v>33</v>
      </c>
      <c r="B24" s="1" t="s">
        <v>34</v>
      </c>
      <c r="C24" s="1" t="s">
        <v>35</v>
      </c>
      <c r="D24" s="1" t="s">
        <v>36</v>
      </c>
      <c r="E24" s="1" t="s">
        <v>37</v>
      </c>
      <c r="F24" s="1" t="s">
        <v>38</v>
      </c>
      <c r="G24" s="1" t="s">
        <v>39</v>
      </c>
      <c r="H24" s="1" t="s">
        <v>40</v>
      </c>
    </row>
    <row r="25" spans="1:8" ht="12.75">
      <c r="A25" s="1" t="s">
        <v>41</v>
      </c>
      <c r="B25" s="1" t="s">
        <v>20</v>
      </c>
      <c r="C25" s="1" t="s">
        <v>42</v>
      </c>
      <c r="D25" s="1">
        <v>20</v>
      </c>
      <c r="E25" s="1">
        <v>10</v>
      </c>
      <c r="F25" s="1">
        <v>800</v>
      </c>
      <c r="G25" s="1">
        <v>-800</v>
      </c>
      <c r="H25" s="1" t="s">
        <v>43</v>
      </c>
    </row>
    <row r="26" spans="1:16" ht="12.75">
      <c r="A26" s="1" t="s">
        <v>41</v>
      </c>
      <c r="B26" s="1" t="s">
        <v>31</v>
      </c>
      <c r="C26" s="1" t="s">
        <v>42</v>
      </c>
      <c r="D26" s="1">
        <v>20</v>
      </c>
      <c r="E26" s="1">
        <v>10</v>
      </c>
      <c r="F26" s="1">
        <v>600</v>
      </c>
      <c r="G26" s="1">
        <v>-600</v>
      </c>
      <c r="H26" s="1" t="s">
        <v>44</v>
      </c>
      <c r="L26" s="8"/>
      <c r="M26" s="8"/>
      <c r="N26" s="8"/>
      <c r="O26" s="8"/>
      <c r="P26" s="8"/>
    </row>
    <row r="27" spans="1:16" ht="12.75">
      <c r="A27" s="1" t="s">
        <v>45</v>
      </c>
      <c r="B27" s="1" t="s">
        <v>32</v>
      </c>
      <c r="C27" s="1" t="s">
        <v>42</v>
      </c>
      <c r="D27" s="1">
        <v>20</v>
      </c>
      <c r="E27" s="1">
        <v>10</v>
      </c>
      <c r="F27" s="1">
        <v>500</v>
      </c>
      <c r="G27" s="1">
        <v>-500</v>
      </c>
      <c r="H27" s="1" t="s">
        <v>46</v>
      </c>
      <c r="L27" s="8"/>
      <c r="M27" s="8"/>
      <c r="N27" s="8"/>
      <c r="O27" s="8"/>
      <c r="P27" s="8"/>
    </row>
    <row r="28" spans="12:16" ht="12.75">
      <c r="L28" s="8"/>
      <c r="M28" s="8"/>
      <c r="N28" s="8"/>
      <c r="O28" s="8"/>
      <c r="P28" s="8"/>
    </row>
    <row r="29" spans="12:16" ht="12.75">
      <c r="L29" s="8"/>
      <c r="M29" s="8"/>
      <c r="N29" s="8"/>
      <c r="O29" s="8"/>
      <c r="P29" s="9"/>
    </row>
    <row r="30" spans="12:16" ht="12.75">
      <c r="L30" s="8"/>
      <c r="M30" s="8"/>
      <c r="N30" s="8"/>
      <c r="O30" s="8"/>
      <c r="P30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2006-11-01T20:17:57Z</dcterms:created>
  <dcterms:modified xsi:type="dcterms:W3CDTF">2007-09-25T21:00:52Z</dcterms:modified>
  <cp:category/>
  <cp:version/>
  <cp:contentType/>
  <cp:contentStatus/>
</cp:coreProperties>
</file>