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R13" i="1" s="1"/>
  <c r="S13" i="1" l="1"/>
</calcChain>
</file>

<file path=xl/sharedStrings.xml><?xml version="1.0" encoding="utf-8"?>
<sst xmlns="http://schemas.openxmlformats.org/spreadsheetml/2006/main" count="69" uniqueCount="65">
  <si>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</si>
  <si>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</si>
  <si>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</si>
  <si>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</si>
  <si>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</si>
  <si>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</si>
  <si>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</si>
  <si>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</si>
  <si>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</si>
  <si>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</si>
  <si>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average</t>
  </si>
  <si>
    <t>CaO</t>
  </si>
  <si>
    <t>Total</t>
  </si>
  <si>
    <t>Wt.%</t>
  </si>
  <si>
    <t>ideal</t>
  </si>
  <si>
    <t>measured</t>
  </si>
  <si>
    <t>Xtal</t>
  </si>
  <si>
    <t>TAP</t>
  </si>
  <si>
    <t>Operation conditions:</t>
  </si>
  <si>
    <t>20 nA</t>
  </si>
  <si>
    <t xml:space="preserve">Beam Size : &lt; 1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</si>
  <si>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</si>
  <si>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15kV</t>
  </si>
  <si>
    <t xml:space="preserve">Standard composition :   </t>
  </si>
  <si>
    <t>fluorcalciomicrolite</t>
  </si>
  <si>
    <t>F</t>
  </si>
  <si>
    <t>Na2O</t>
  </si>
  <si>
    <t>SnO2</t>
  </si>
  <si>
    <t>Nb2O5</t>
  </si>
  <si>
    <t>Ta2O5</t>
  </si>
  <si>
    <t xml:space="preserve"> MgF2 = Mg : 39.01%, F  : 60.99% </t>
  </si>
  <si>
    <t xml:space="preserve"> albite-Cr = Si : 31.96%, Al : 10.39%, Fe : 0.01%, Ca : 0.01%, Na : 8.77%, K  : 0.02%, O  : 48.72% </t>
  </si>
  <si>
    <t xml:space="preserve"> SnO2 = Sn : 78.77%, O  : 21.23% </t>
  </si>
  <si>
    <t xml:space="preserve"> LiNbO3 = Li : 4.69%, Nb : 62.84%, O  : 32.46% </t>
  </si>
  <si>
    <t xml:space="preserve"> LiTaO3 = Li : 2.94%, Ta : 76.71%, O  : 20.35% </t>
  </si>
  <si>
    <t>R120163</t>
  </si>
  <si>
    <t>#11</t>
  </si>
  <si>
    <t>#12</t>
  </si>
  <si>
    <t>#13</t>
  </si>
  <si>
    <t>#14</t>
  </si>
  <si>
    <t>#15</t>
  </si>
  <si>
    <t>std</t>
  </si>
  <si>
    <t>TiO2</t>
  </si>
  <si>
    <r>
      <t>Ca</t>
    </r>
    <r>
      <rPr>
        <vertAlign val="subscript"/>
        <sz val="14"/>
        <color theme="1"/>
        <rFont val="Calibri"/>
        <family val="2"/>
        <scheme val="minor"/>
      </rPr>
      <t>1.5</t>
    </r>
    <r>
      <rPr>
        <sz val="14"/>
        <color theme="1"/>
        <rFont val="Calibri"/>
        <family val="2"/>
        <scheme val="minor"/>
      </rPr>
      <t>Ta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6</t>
    </r>
    <r>
      <rPr>
        <sz val="14"/>
        <color theme="1"/>
        <rFont val="Calibri"/>
        <family val="2"/>
        <scheme val="minor"/>
      </rPr>
      <t>F</t>
    </r>
  </si>
  <si>
    <r>
      <t>(Ca</t>
    </r>
    <r>
      <rPr>
        <vertAlign val="subscript"/>
        <sz val="14"/>
        <color theme="1"/>
        <rFont val="Calibri"/>
        <family val="2"/>
        <scheme val="minor"/>
      </rPr>
      <t>1.16</t>
    </r>
    <r>
      <rPr>
        <sz val="14"/>
        <color theme="1"/>
        <rFont val="Calibri"/>
        <family val="2"/>
        <scheme val="minor"/>
      </rPr>
      <t>Na</t>
    </r>
    <r>
      <rPr>
        <vertAlign val="subscript"/>
        <sz val="14"/>
        <color theme="1"/>
        <rFont val="Calibri"/>
        <family val="2"/>
        <scheme val="minor"/>
      </rPr>
      <t>0.70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Times New Roman"/>
        <family val="1"/>
      </rPr>
      <t>Σ</t>
    </r>
    <r>
      <rPr>
        <vertAlign val="subscript"/>
        <sz val="14"/>
        <color theme="1"/>
        <rFont val="Calibri"/>
        <family val="2"/>
        <scheme val="minor"/>
      </rPr>
      <t>1.86</t>
    </r>
    <r>
      <rPr>
        <sz val="14"/>
        <color theme="1"/>
        <rFont val="Calibri"/>
        <family val="2"/>
        <scheme val="minor"/>
      </rPr>
      <t>(Ta</t>
    </r>
    <r>
      <rPr>
        <vertAlign val="subscript"/>
        <sz val="14"/>
        <color theme="1"/>
        <rFont val="Calibri"/>
        <family val="2"/>
        <scheme val="minor"/>
      </rPr>
      <t>1.56</t>
    </r>
    <r>
      <rPr>
        <sz val="14"/>
        <color theme="1"/>
        <rFont val="Calibri"/>
        <family val="2"/>
        <scheme val="minor"/>
      </rPr>
      <t>Nb</t>
    </r>
    <r>
      <rPr>
        <vertAlign val="subscript"/>
        <sz val="14"/>
        <color theme="1"/>
        <rFont val="Calibri"/>
        <family val="2"/>
        <scheme val="minor"/>
      </rPr>
      <t>0.25</t>
    </r>
    <r>
      <rPr>
        <sz val="14"/>
        <color theme="1"/>
        <rFont val="Calibri"/>
        <family val="2"/>
        <scheme val="minor"/>
      </rPr>
      <t>Ti</t>
    </r>
    <r>
      <rPr>
        <vertAlign val="subscript"/>
        <sz val="14"/>
        <color theme="1"/>
        <rFont val="Calibri"/>
        <family val="2"/>
        <scheme val="minor"/>
      </rPr>
      <t>0.13</t>
    </r>
    <r>
      <rPr>
        <sz val="14"/>
        <color theme="1"/>
        <rFont val="Calibri"/>
        <family val="2"/>
        <scheme val="minor"/>
      </rPr>
      <t>Sn</t>
    </r>
    <r>
      <rPr>
        <vertAlign val="subscript"/>
        <sz val="14"/>
        <color theme="1"/>
        <rFont val="Calibri"/>
        <family val="2"/>
        <scheme val="minor"/>
      </rPr>
      <t>0.06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Σ2</t>
    </r>
    <r>
      <rPr>
        <sz val="14"/>
        <color theme="1"/>
        <rFont val="Calibri"/>
        <family val="2"/>
        <scheme val="minor"/>
      </rPr>
      <t>[O</t>
    </r>
    <r>
      <rPr>
        <vertAlign val="subscript"/>
        <sz val="14"/>
        <color theme="1"/>
        <rFont val="Calibri"/>
        <family val="2"/>
        <scheme val="minor"/>
      </rPr>
      <t>5.84</t>
    </r>
    <r>
      <rPr>
        <sz val="14"/>
        <color theme="1"/>
        <rFont val="Calibri"/>
        <family val="2"/>
        <scheme val="minor"/>
      </rPr>
      <t>(OH)</t>
    </r>
    <r>
      <rPr>
        <vertAlign val="subscript"/>
        <sz val="14"/>
        <color theme="1"/>
        <rFont val="Calibri"/>
        <family val="2"/>
        <scheme val="minor"/>
      </rPr>
      <t>0.16</t>
    </r>
    <r>
      <rPr>
        <sz val="14"/>
        <color theme="1"/>
        <rFont val="Calibri"/>
        <family val="2"/>
        <scheme val="minor"/>
      </rPr>
      <t>]</t>
    </r>
    <r>
      <rPr>
        <vertAlign val="subscript"/>
        <sz val="14"/>
        <color theme="1"/>
        <rFont val="Calibri"/>
        <family val="2"/>
        <scheme val="minor"/>
      </rPr>
      <t>Σ6</t>
    </r>
    <r>
      <rPr>
        <sz val="14"/>
        <color theme="1"/>
        <rFont val="Calibri"/>
        <family val="2"/>
        <scheme val="minor"/>
      </rPr>
      <t>[F</t>
    </r>
    <r>
      <rPr>
        <vertAlign val="subscript"/>
        <sz val="14"/>
        <color theme="1"/>
        <rFont val="Calibri"/>
        <family val="2"/>
        <scheme val="minor"/>
      </rPr>
      <t>0.82</t>
    </r>
    <r>
      <rPr>
        <sz val="14"/>
        <color theme="1"/>
        <rFont val="Calibri"/>
        <family val="2"/>
        <scheme val="minor"/>
      </rPr>
      <t>(OH)</t>
    </r>
    <r>
      <rPr>
        <vertAlign val="subscript"/>
        <sz val="14"/>
        <color theme="1"/>
        <rFont val="Calibri"/>
        <family val="2"/>
        <scheme val="minor"/>
      </rPr>
      <t>0.18</t>
    </r>
    <r>
      <rPr>
        <sz val="14"/>
        <color theme="1"/>
        <rFont val="Calibri"/>
        <family val="2"/>
        <scheme val="minor"/>
      </rPr>
      <t>]</t>
    </r>
  </si>
  <si>
    <t>LPET</t>
  </si>
  <si>
    <t>LLIF</t>
  </si>
  <si>
    <t>Elements</t>
  </si>
  <si>
    <t>F  Ka</t>
  </si>
  <si>
    <t>Na Ka</t>
  </si>
  <si>
    <t>Nb La</t>
  </si>
  <si>
    <t>Ca Ka</t>
  </si>
  <si>
    <t>Ta La</t>
  </si>
  <si>
    <t>Ti Ka</t>
  </si>
  <si>
    <t>Sn La</t>
  </si>
  <si>
    <t xml:space="preserve">Standard Name :   </t>
  </si>
  <si>
    <t xml:space="preserve"> F  On MgF2 </t>
  </si>
  <si>
    <t xml:space="preserve"> Na On albite-Cr </t>
  </si>
  <si>
    <t xml:space="preserve"> Nb On LiNbO3 </t>
  </si>
  <si>
    <t xml:space="preserve"> Ca On anor-hk </t>
  </si>
  <si>
    <t xml:space="preserve"> Ta On LiTaO3 </t>
  </si>
  <si>
    <t xml:space="preserve"> Ti On rutile1 </t>
  </si>
  <si>
    <t xml:space="preserve"> Sn On SnO2 </t>
  </si>
  <si>
    <t xml:space="preserve"> anor-hk = Si : 20.57%, Al : 18.98%, Fe : 0.38%, Mg : 0.05%, Ca : 13.71%, Na : 0.44%, O  : 46.08% </t>
  </si>
  <si>
    <t xml:space="preserve"> rutile1 = Ti : 59.93%, O  : 40.06%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</si>
</sst>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Alignment="1">
      <alignment horizontal="left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2" fontId="0" fillId="0" borderId="0" xfId="0" applyNumberFormat="1" applyFont="1"/>
    <xf numFmtId="2" fontId="1" fillId="0" borderId="0" xfId="0" applyNumberFormat="1" applyFont="1"/>
    <xf numFmtId="2" fontId="0" fillId="0" borderId="0" xfId="0" applyNumberForma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/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L20" sqref="L20"/>
    </sheetView>
  </sheetViews>
  <sheetFormatPr defaultRowHeight="15" x14ac:dyDescent="0.25"/>
  <cols>
    <col min="1" max="1" width="25.140625" style="2" customWidth="1"/>
    <col min="2" max="2" width="16.42578125" style="11" customWidth="1"/>
    <col min="3" max="6" width="9.140625" style="11"/>
    <col min="7" max="7" width="13.5703125" style="11" customWidth="1"/>
    <col min="8" max="8" width="9.140625" style="11"/>
    <col min="9" max="9" width="12.42578125" style="11" customWidth="1"/>
    <col min="10" max="14" width="9.140625" style="11"/>
    <col min="15" max="15" width="9.140625" style="2"/>
    <col min="16" max="17" width="10.7109375" style="2" customWidth="1"/>
    <col min="18" max="18" width="9.140625" style="2"/>
  </cols>
  <sheetData>
    <row r="1" spans="1:19" x14ac:dyDescent="0.25">
      <c r="A1" s="2" t="s">
        <v>24</v>
      </c>
      <c r="B1" s="11" t="s">
        <v>35</v>
      </c>
    </row>
    <row r="2" spans="1:19" x14ac:dyDescent="0.25">
      <c r="A2" s="2" t="s">
        <v>18</v>
      </c>
      <c r="B2" s="11" t="s">
        <v>22</v>
      </c>
      <c r="C2" s="11" t="s">
        <v>19</v>
      </c>
      <c r="D2" s="11" t="s">
        <v>20</v>
      </c>
      <c r="G2" s="12" t="s">
        <v>21</v>
      </c>
    </row>
    <row r="3" spans="1:19" x14ac:dyDescent="0.25">
      <c r="G3" s="12"/>
    </row>
    <row r="4" spans="1:19" x14ac:dyDescent="0.25">
      <c r="A4" s="2" t="s">
        <v>13</v>
      </c>
    </row>
    <row r="5" spans="1:19" x14ac:dyDescent="0.25">
      <c r="A5" s="3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36</v>
      </c>
      <c r="M5" s="16" t="s">
        <v>37</v>
      </c>
      <c r="N5" s="16" t="s">
        <v>38</v>
      </c>
      <c r="O5" s="16" t="s">
        <v>39</v>
      </c>
      <c r="P5" s="16" t="s">
        <v>40</v>
      </c>
      <c r="Q5"/>
      <c r="R5" s="16" t="s">
        <v>10</v>
      </c>
      <c r="S5" s="16" t="s">
        <v>41</v>
      </c>
    </row>
    <row r="6" spans="1:19" x14ac:dyDescent="0.25">
      <c r="A6" s="19" t="s">
        <v>25</v>
      </c>
      <c r="B6" s="17">
        <v>3.02</v>
      </c>
      <c r="C6" s="17">
        <v>2.91</v>
      </c>
      <c r="D6" s="17">
        <v>3.36</v>
      </c>
      <c r="E6" s="17">
        <v>3.41</v>
      </c>
      <c r="F6" s="17">
        <v>3.18</v>
      </c>
      <c r="G6" s="17">
        <v>3.08</v>
      </c>
      <c r="H6" s="17">
        <v>3.02</v>
      </c>
      <c r="I6" s="17">
        <v>2.88</v>
      </c>
      <c r="J6" s="17">
        <v>3.27</v>
      </c>
      <c r="K6" s="17">
        <v>2.71</v>
      </c>
      <c r="L6" s="17">
        <v>3.22</v>
      </c>
      <c r="M6" s="17">
        <v>3.16</v>
      </c>
      <c r="N6" s="17">
        <v>3.09</v>
      </c>
      <c r="O6" s="17">
        <v>3.06</v>
      </c>
      <c r="P6" s="17">
        <v>3.22</v>
      </c>
      <c r="Q6"/>
      <c r="R6" s="18">
        <f>AVERAGE(B6:P6)</f>
        <v>3.1060000000000003</v>
      </c>
      <c r="S6" s="18">
        <f>_xlfn.STDEV.P(B6:P6)</f>
        <v>0.17932465902193526</v>
      </c>
    </row>
    <row r="7" spans="1:19" x14ac:dyDescent="0.25">
      <c r="A7" s="19" t="s">
        <v>26</v>
      </c>
      <c r="B7" s="17">
        <v>4.4000000000000004</v>
      </c>
      <c r="C7" s="17">
        <v>4.3499999999999996</v>
      </c>
      <c r="D7" s="17">
        <v>4.41</v>
      </c>
      <c r="E7" s="17">
        <v>4.3499999999999996</v>
      </c>
      <c r="F7" s="17">
        <v>4.46</v>
      </c>
      <c r="G7" s="17">
        <v>4.34</v>
      </c>
      <c r="H7" s="17">
        <v>4.32</v>
      </c>
      <c r="I7" s="17">
        <v>4.3499999999999996</v>
      </c>
      <c r="J7" s="17">
        <v>4.43</v>
      </c>
      <c r="K7" s="17">
        <v>4.2</v>
      </c>
      <c r="L7" s="17">
        <v>4.22</v>
      </c>
      <c r="M7" s="17">
        <v>4.2</v>
      </c>
      <c r="N7" s="17">
        <v>4.1900000000000004</v>
      </c>
      <c r="O7" s="17">
        <v>4.2300000000000004</v>
      </c>
      <c r="P7" s="17">
        <v>4.26</v>
      </c>
      <c r="Q7"/>
      <c r="R7" s="18">
        <f t="shared" ref="R7:R12" si="0">AVERAGE(B7:P7)</f>
        <v>4.3140000000000009</v>
      </c>
      <c r="S7" s="18">
        <f t="shared" ref="S7:S13" si="1">_xlfn.STDEV.P(B7:P7)</f>
        <v>8.7999999999999912E-2</v>
      </c>
    </row>
    <row r="8" spans="1:19" x14ac:dyDescent="0.25">
      <c r="A8" s="19" t="s">
        <v>28</v>
      </c>
      <c r="B8" s="17">
        <v>6.64</v>
      </c>
      <c r="C8" s="17">
        <v>6.84</v>
      </c>
      <c r="D8" s="17">
        <v>6.86</v>
      </c>
      <c r="E8" s="17">
        <v>6.66</v>
      </c>
      <c r="F8" s="17">
        <v>6.73</v>
      </c>
      <c r="G8" s="17">
        <v>6.62</v>
      </c>
      <c r="H8" s="17">
        <v>6.72</v>
      </c>
      <c r="I8" s="17">
        <v>6.95</v>
      </c>
      <c r="J8" s="17">
        <v>6.79</v>
      </c>
      <c r="K8" s="17">
        <v>6.5</v>
      </c>
      <c r="L8" s="17">
        <v>6.65</v>
      </c>
      <c r="M8" s="17">
        <v>6.62</v>
      </c>
      <c r="N8" s="17">
        <v>6.73</v>
      </c>
      <c r="O8" s="17">
        <v>6.48</v>
      </c>
      <c r="P8" s="17">
        <v>6.71</v>
      </c>
      <c r="Q8"/>
      <c r="R8" s="18">
        <f t="shared" si="0"/>
        <v>6.7000000000000011</v>
      </c>
      <c r="S8" s="18">
        <f t="shared" si="1"/>
        <v>0.12301761391497289</v>
      </c>
    </row>
    <row r="9" spans="1:19" x14ac:dyDescent="0.25">
      <c r="A9" s="19" t="s">
        <v>11</v>
      </c>
      <c r="B9" s="17">
        <v>12.96</v>
      </c>
      <c r="C9" s="17">
        <v>12.81</v>
      </c>
      <c r="D9" s="17">
        <v>12.88</v>
      </c>
      <c r="E9" s="17">
        <v>12.8</v>
      </c>
      <c r="F9" s="17">
        <v>12.85</v>
      </c>
      <c r="G9" s="17">
        <v>13.02</v>
      </c>
      <c r="H9" s="17">
        <v>12.93</v>
      </c>
      <c r="I9" s="17">
        <v>12.94</v>
      </c>
      <c r="J9" s="17">
        <v>12.99</v>
      </c>
      <c r="K9" s="17">
        <v>12.92</v>
      </c>
      <c r="L9" s="17">
        <v>13</v>
      </c>
      <c r="M9" s="17">
        <v>12.97</v>
      </c>
      <c r="N9" s="17">
        <v>12.91</v>
      </c>
      <c r="O9" s="17">
        <v>12.98</v>
      </c>
      <c r="P9" s="17">
        <v>12.96</v>
      </c>
      <c r="Q9"/>
      <c r="R9" s="18">
        <f t="shared" si="0"/>
        <v>12.927999999999999</v>
      </c>
      <c r="S9" s="18">
        <f t="shared" si="1"/>
        <v>6.4930732322991624E-2</v>
      </c>
    </row>
    <row r="10" spans="1:19" x14ac:dyDescent="0.25">
      <c r="A10" s="19" t="s">
        <v>29</v>
      </c>
      <c r="B10" s="17">
        <v>68.430000000000007</v>
      </c>
      <c r="C10" s="17">
        <v>68.95</v>
      </c>
      <c r="D10" s="17">
        <v>68.599999999999994</v>
      </c>
      <c r="E10" s="17">
        <v>69.209999999999994</v>
      </c>
      <c r="F10" s="17">
        <v>68.81</v>
      </c>
      <c r="G10" s="17">
        <v>68.95</v>
      </c>
      <c r="H10" s="17">
        <v>69.14</v>
      </c>
      <c r="I10" s="17">
        <v>68.680000000000007</v>
      </c>
      <c r="J10" s="17">
        <v>68.72</v>
      </c>
      <c r="K10" s="17">
        <v>68.58</v>
      </c>
      <c r="L10" s="17">
        <v>68.97</v>
      </c>
      <c r="M10" s="17">
        <v>68.87</v>
      </c>
      <c r="N10" s="17">
        <v>68.819999999999993</v>
      </c>
      <c r="O10" s="17">
        <v>68.86</v>
      </c>
      <c r="P10" s="17">
        <v>68.53</v>
      </c>
      <c r="Q10"/>
      <c r="R10" s="18">
        <f t="shared" si="0"/>
        <v>68.808000000000007</v>
      </c>
      <c r="S10" s="18">
        <f t="shared" si="1"/>
        <v>0.21364144416911759</v>
      </c>
    </row>
    <row r="11" spans="1:19" x14ac:dyDescent="0.25">
      <c r="A11" s="19" t="s">
        <v>42</v>
      </c>
      <c r="B11" s="17">
        <v>2.08</v>
      </c>
      <c r="C11" s="17">
        <v>1.99</v>
      </c>
      <c r="D11" s="17">
        <v>2.02</v>
      </c>
      <c r="E11" s="17">
        <v>1.98</v>
      </c>
      <c r="F11" s="17">
        <v>2.0499999999999998</v>
      </c>
      <c r="G11" s="17">
        <v>1.98</v>
      </c>
      <c r="H11" s="17">
        <v>2.0099999999999998</v>
      </c>
      <c r="I11" s="17">
        <v>2.02</v>
      </c>
      <c r="J11" s="17">
        <v>2.0099999999999998</v>
      </c>
      <c r="K11" s="17">
        <v>2.04</v>
      </c>
      <c r="L11" s="17">
        <v>1.94</v>
      </c>
      <c r="M11" s="17">
        <v>2.02</v>
      </c>
      <c r="N11" s="17">
        <v>1.99</v>
      </c>
      <c r="O11" s="17">
        <v>1.97</v>
      </c>
      <c r="P11" s="17">
        <v>2.11</v>
      </c>
      <c r="Q11"/>
      <c r="R11" s="18">
        <f t="shared" si="0"/>
        <v>2.0139999999999998</v>
      </c>
      <c r="S11" s="18">
        <f t="shared" si="1"/>
        <v>4.2079290234825331E-2</v>
      </c>
    </row>
    <row r="12" spans="1:19" x14ac:dyDescent="0.25">
      <c r="A12" s="19" t="s">
        <v>27</v>
      </c>
      <c r="B12" s="17">
        <v>1.81</v>
      </c>
      <c r="C12" s="17">
        <v>1.83</v>
      </c>
      <c r="D12" s="17">
        <v>1.82</v>
      </c>
      <c r="E12" s="17">
        <v>1.82</v>
      </c>
      <c r="F12" s="17">
        <v>1.78</v>
      </c>
      <c r="G12" s="17">
        <v>1.84</v>
      </c>
      <c r="H12" s="17">
        <v>1.86</v>
      </c>
      <c r="I12" s="17">
        <v>1.75</v>
      </c>
      <c r="J12" s="17">
        <v>1.71</v>
      </c>
      <c r="K12" s="17">
        <v>1.76</v>
      </c>
      <c r="L12" s="17">
        <v>1.8</v>
      </c>
      <c r="M12" s="17">
        <v>1.84</v>
      </c>
      <c r="N12" s="17">
        <v>1.81</v>
      </c>
      <c r="O12" s="17">
        <v>1.74</v>
      </c>
      <c r="P12" s="17">
        <v>1.77</v>
      </c>
      <c r="Q12"/>
      <c r="R12" s="18">
        <f t="shared" si="0"/>
        <v>1.7959999999999998</v>
      </c>
      <c r="S12" s="18">
        <f t="shared" si="1"/>
        <v>4.1279534881100623E-2</v>
      </c>
    </row>
    <row r="13" spans="1:19" x14ac:dyDescent="0.25">
      <c r="A13" s="19" t="s">
        <v>12</v>
      </c>
      <c r="B13" s="16">
        <f>SUM(B6:B12)</f>
        <v>99.34</v>
      </c>
      <c r="C13" s="16">
        <f t="shared" ref="C13:P13" si="2">SUM(C6:C12)</f>
        <v>99.679999999999993</v>
      </c>
      <c r="D13" s="16">
        <f t="shared" si="2"/>
        <v>99.949999999999974</v>
      </c>
      <c r="E13" s="16">
        <f t="shared" si="2"/>
        <v>100.22999999999999</v>
      </c>
      <c r="F13" s="16">
        <f t="shared" si="2"/>
        <v>99.86</v>
      </c>
      <c r="G13" s="16">
        <f t="shared" si="2"/>
        <v>99.830000000000013</v>
      </c>
      <c r="H13" s="16">
        <f t="shared" si="2"/>
        <v>100</v>
      </c>
      <c r="I13" s="16">
        <f t="shared" si="2"/>
        <v>99.570000000000007</v>
      </c>
      <c r="J13" s="16">
        <f t="shared" si="2"/>
        <v>99.919999999999987</v>
      </c>
      <c r="K13" s="16">
        <f t="shared" si="2"/>
        <v>98.710000000000008</v>
      </c>
      <c r="L13" s="16">
        <f t="shared" si="2"/>
        <v>99.8</v>
      </c>
      <c r="M13" s="16">
        <f t="shared" si="2"/>
        <v>99.68</v>
      </c>
      <c r="N13" s="16">
        <f t="shared" si="2"/>
        <v>99.539999999999992</v>
      </c>
      <c r="O13" s="16">
        <f t="shared" si="2"/>
        <v>99.32</v>
      </c>
      <c r="P13" s="16">
        <f t="shared" si="2"/>
        <v>99.56</v>
      </c>
      <c r="Q13" s="16"/>
      <c r="R13" s="16">
        <f t="shared" ref="R13" si="3">SUM(R6:R12)</f>
        <v>99.666000000000011</v>
      </c>
      <c r="S13" s="18">
        <f t="shared" si="1"/>
        <v>0.34966269460724175</v>
      </c>
    </row>
    <row r="14" spans="1:19" x14ac:dyDescent="0.25">
      <c r="A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3"/>
      <c r="O14" s="6"/>
    </row>
    <row r="15" spans="1:19" ht="20.25" x14ac:dyDescent="0.35">
      <c r="A15"/>
      <c r="B15" s="1"/>
      <c r="C15" s="1"/>
      <c r="D15" s="8" t="s">
        <v>14</v>
      </c>
      <c r="E15" s="8"/>
      <c r="F15" s="8"/>
      <c r="G15" s="8" t="s">
        <v>43</v>
      </c>
      <c r="H15" s="8"/>
      <c r="I15" s="1"/>
      <c r="J15" s="1"/>
      <c r="K15" s="1"/>
      <c r="L15" s="1"/>
      <c r="M15" s="1"/>
      <c r="N15" s="13"/>
      <c r="O15" s="6"/>
    </row>
    <row r="16" spans="1:19" x14ac:dyDescent="0.25">
      <c r="A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/>
      <c r="O16" s="6"/>
    </row>
    <row r="17" spans="1:18" s="9" customFormat="1" ht="20.25" x14ac:dyDescent="0.35">
      <c r="B17" s="8"/>
      <c r="C17" s="8"/>
      <c r="D17" s="8" t="s">
        <v>15</v>
      </c>
      <c r="E17" s="8"/>
      <c r="F17" s="8"/>
      <c r="G17" s="8" t="s">
        <v>44</v>
      </c>
      <c r="H17" s="8"/>
      <c r="I17" s="8"/>
      <c r="J17" s="8"/>
      <c r="K17" s="8"/>
      <c r="L17" s="8"/>
      <c r="M17" s="8"/>
      <c r="N17" s="14"/>
      <c r="O17" s="10"/>
    </row>
    <row r="18" spans="1:18" x14ac:dyDescent="0.25">
      <c r="A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/>
      <c r="O18" s="6"/>
    </row>
    <row r="19" spans="1:18" x14ac:dyDescent="0.25">
      <c r="A19" t="s">
        <v>47</v>
      </c>
      <c r="B19" s="1" t="s">
        <v>16</v>
      </c>
      <c r="C19" t="s">
        <v>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3"/>
      <c r="O19" s="6"/>
    </row>
    <row r="20" spans="1:18" x14ac:dyDescent="0.25">
      <c r="A20" t="s">
        <v>48</v>
      </c>
      <c r="B20" t="s">
        <v>17</v>
      </c>
      <c r="C20" t="s">
        <v>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3"/>
      <c r="O20" s="6"/>
    </row>
    <row r="21" spans="1:18" x14ac:dyDescent="0.25">
      <c r="A21" t="s">
        <v>49</v>
      </c>
      <c r="B21" t="s">
        <v>17</v>
      </c>
      <c r="C21" t="s">
        <v>57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3"/>
      <c r="O21" s="6"/>
    </row>
    <row r="22" spans="1:18" x14ac:dyDescent="0.25">
      <c r="A22" t="s">
        <v>50</v>
      </c>
      <c r="B22" t="s">
        <v>45</v>
      </c>
      <c r="C22" t="s">
        <v>58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3"/>
      <c r="O22" s="6"/>
    </row>
    <row r="23" spans="1:18" x14ac:dyDescent="0.25">
      <c r="A23" t="s">
        <v>51</v>
      </c>
      <c r="B23" t="s">
        <v>45</v>
      </c>
      <c r="C23" t="s">
        <v>59</v>
      </c>
      <c r="D23" s="15"/>
      <c r="E23" s="15"/>
      <c r="F23" s="15"/>
      <c r="G23" s="15"/>
    </row>
    <row r="24" spans="1:18" x14ac:dyDescent="0.25">
      <c r="A24" t="s">
        <v>52</v>
      </c>
      <c r="B24" t="s">
        <v>46</v>
      </c>
      <c r="C24" t="s">
        <v>60</v>
      </c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8" x14ac:dyDescent="0.25">
      <c r="A25" t="s">
        <v>53</v>
      </c>
      <c r="B25" t="s">
        <v>46</v>
      </c>
      <c r="C25" t="s">
        <v>61</v>
      </c>
      <c r="D25" s="15"/>
      <c r="E25" s="15"/>
      <c r="F25" s="15"/>
      <c r="G25" s="15"/>
    </row>
    <row r="26" spans="1:18" x14ac:dyDescent="0.25">
      <c r="A26" t="s">
        <v>54</v>
      </c>
      <c r="B26" t="s">
        <v>45</v>
      </c>
      <c r="C26" t="s">
        <v>62</v>
      </c>
      <c r="D26" s="15"/>
      <c r="E26" s="15"/>
      <c r="F26" s="15"/>
      <c r="G26" s="15"/>
    </row>
    <row r="27" spans="1:18" x14ac:dyDescent="0.25">
      <c r="A27" s="4"/>
      <c r="B27" s="15"/>
      <c r="C27" s="1"/>
      <c r="D27" s="15"/>
      <c r="E27" s="15"/>
      <c r="F27" s="15"/>
      <c r="G27" s="15"/>
    </row>
    <row r="28" spans="1:18" x14ac:dyDescent="0.25">
      <c r="A28" s="4"/>
      <c r="B28" s="15"/>
      <c r="C28" s="1"/>
      <c r="D28" s="15"/>
      <c r="E28" s="15"/>
      <c r="F28" s="15"/>
      <c r="G28" s="15"/>
    </row>
    <row r="29" spans="1:18" x14ac:dyDescent="0.25">
      <c r="A29" t="s">
        <v>23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25">
      <c r="A30" t="s">
        <v>30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 t="s">
        <v>31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 t="s">
        <v>33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 t="s">
        <v>63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 t="s">
        <v>34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 t="s">
        <v>64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 t="s">
        <v>32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5">
      <c r="A41" s="4"/>
      <c r="B41" s="15"/>
      <c r="C41" s="15"/>
      <c r="D41" s="15"/>
    </row>
    <row r="42" spans="1:18" x14ac:dyDescent="0.25">
      <c r="A42" s="4"/>
      <c r="B42" s="15"/>
      <c r="C42" s="15"/>
      <c r="D42" s="15"/>
    </row>
    <row r="43" spans="1:18" x14ac:dyDescent="0.25">
      <c r="A43" s="4"/>
      <c r="B43" s="15"/>
      <c r="C43" s="15"/>
      <c r="D43" s="15"/>
    </row>
  </sheetData>
  <sortState ref="A51:A57">
    <sortCondition ref="A51:A5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3"/>
  <sheetViews>
    <sheetView workbookViewId="0">
      <selection activeCell="O21" sqref="O21"/>
    </sheetView>
  </sheetViews>
  <sheetFormatPr defaultRowHeight="15" x14ac:dyDescent="0.25"/>
  <sheetData>
    <row r="2" spans="3:16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16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3:16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3:16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3:1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mabadean</cp:lastModifiedBy>
  <dcterms:created xsi:type="dcterms:W3CDTF">2012-08-14T19:18:53Z</dcterms:created>
  <dcterms:modified xsi:type="dcterms:W3CDTF">2015-07-27T04:39:13Z</dcterms:modified>
</cp:coreProperties>
</file>