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UFF\Downloads\"/>
    </mc:Choice>
  </mc:AlternateContent>
  <bookViews>
    <workbookView xWindow="0" yWindow="0" windowWidth="28800" windowHeight="118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B9" i="1"/>
  <c r="C8" i="1"/>
  <c r="D8" i="1"/>
  <c r="E8" i="1"/>
  <c r="F8" i="1"/>
  <c r="G8" i="1"/>
  <c r="H8" i="1"/>
  <c r="I8" i="1"/>
  <c r="J8" i="1"/>
  <c r="K8" i="1"/>
  <c r="L8" i="1"/>
  <c r="B8" i="1"/>
  <c r="P23" i="1"/>
  <c r="Q23" i="1"/>
  <c r="R23" i="1"/>
  <c r="S23" i="1"/>
  <c r="T23" i="1"/>
  <c r="U23" i="1"/>
  <c r="V23" i="1"/>
  <c r="W23" i="1"/>
  <c r="X23" i="1"/>
  <c r="Y23" i="1"/>
  <c r="Y22" i="1"/>
  <c r="P22" i="1"/>
  <c r="Q22" i="1"/>
  <c r="R22" i="1"/>
  <c r="S22" i="1"/>
  <c r="T22" i="1"/>
  <c r="U22" i="1"/>
  <c r="V22" i="1"/>
  <c r="W22" i="1"/>
  <c r="X22" i="1"/>
  <c r="O23" i="1"/>
  <c r="O22" i="1"/>
  <c r="P9" i="1"/>
  <c r="Q9" i="1"/>
  <c r="R9" i="1"/>
  <c r="S9" i="1"/>
  <c r="T9" i="1"/>
  <c r="U9" i="1"/>
  <c r="V9" i="1"/>
  <c r="W9" i="1"/>
  <c r="X9" i="1"/>
  <c r="Y9" i="1"/>
  <c r="O9" i="1"/>
  <c r="Y8" i="1"/>
  <c r="P8" i="1"/>
  <c r="Q8" i="1"/>
  <c r="R8" i="1"/>
  <c r="S8" i="1"/>
  <c r="T8" i="1"/>
  <c r="U8" i="1"/>
  <c r="V8" i="1"/>
  <c r="W8" i="1"/>
  <c r="X8" i="1"/>
  <c r="O8" i="1"/>
</calcChain>
</file>

<file path=xl/sharedStrings.xml><?xml version="1.0" encoding="utf-8"?>
<sst xmlns="http://schemas.openxmlformats.org/spreadsheetml/2006/main" count="151" uniqueCount="89">
  <si>
    <t xml:space="preserve"> </t>
  </si>
  <si>
    <t>Oxide</t>
  </si>
  <si>
    <t>Point#</t>
  </si>
  <si>
    <t>Total</t>
  </si>
  <si>
    <t>Al2O3</t>
  </si>
  <si>
    <t>MgO</t>
  </si>
  <si>
    <t>Na2O</t>
  </si>
  <si>
    <t>SiO2</t>
  </si>
  <si>
    <t>CaO</t>
  </si>
  <si>
    <t>FeO</t>
  </si>
  <si>
    <t>P2O5</t>
  </si>
  <si>
    <t>K2O</t>
  </si>
  <si>
    <t>MnO</t>
  </si>
  <si>
    <t>ZnO</t>
  </si>
  <si>
    <t>Average</t>
  </si>
  <si>
    <t>SD</t>
  </si>
  <si>
    <t>Experimental setup</t>
  </si>
  <si>
    <t xml:space="preserve">Column Conditions :  Cond 1 : 15keV 20nA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</si>
  <si>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</si>
  <si>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</si>
  <si>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</si>
  <si>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</si>
  <si>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</si>
  <si>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</si>
  <si>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</si>
  <si>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</si>
  <si>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</si>
  <si>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</si>
  <si>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</si>
  <si>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</si>
  <si>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</si>
  <si>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</si>
  <si>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</si>
  <si>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</si>
  <si>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</si>
  <si>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</si>
  <si>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>Mg Ka</t>
  </si>
  <si>
    <t xml:space="preserve"> Sp1</t>
  </si>
  <si>
    <t>Na Ka</t>
  </si>
  <si>
    <t>Si Ka</t>
  </si>
  <si>
    <t xml:space="preserve"> Sp2</t>
  </si>
  <si>
    <t>Ca Ka</t>
  </si>
  <si>
    <t>LPET</t>
  </si>
  <si>
    <t xml:space="preserve"> Sp5</t>
  </si>
  <si>
    <t>Fe Ka</t>
  </si>
  <si>
    <t>LLIF</t>
  </si>
  <si>
    <t xml:space="preserve"> Sp3</t>
  </si>
  <si>
    <t>P  Ka</t>
  </si>
  <si>
    <t>K  Ka</t>
  </si>
  <si>
    <t>Mn Ka</t>
  </si>
  <si>
    <t>Zn Ka</t>
  </si>
  <si>
    <t xml:space="preserve">Standard Name :   </t>
  </si>
  <si>
    <t xml:space="preserve"> Al, Ca On anor-hk </t>
  </si>
  <si>
    <t xml:space="preserve"> Mg, Si On ol-fo92 </t>
  </si>
  <si>
    <t xml:space="preserve"> Na On albite-Cr </t>
  </si>
  <si>
    <t xml:space="preserve"> Fe On fayalite </t>
  </si>
  <si>
    <t xml:space="preserve"> P  On ap-synap </t>
  </si>
  <si>
    <t xml:space="preserve"> K  On kspar-OR1 </t>
  </si>
  <si>
    <t xml:space="preserve"> Mn On rhod791 </t>
  </si>
  <si>
    <t xml:space="preserve"> Zn On ZnS </t>
  </si>
  <si>
    <t xml:space="preserve">Standard composition :   </t>
  </si>
  <si>
    <t xml:space="preserve"> anor-hk = Si : 20.57%, Al : 18.98%, Fe : 0.38%, Mg : 0.05%, Ca : 13.71%, Na : 0.44%, O  : 46.08%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</si>
  <si>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</si>
  <si>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</si>
  <si>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fayalite = Si : 13.84%, Ti : 0.01%, Al : 0.05%, Fe : 52.24%, Mn : 1.55%, Mg : 0.06%, Ca : 0.21%, Zn : 0.38%, O  : 31.45% </t>
  </si>
  <si>
    <t xml:space="preserve"> ap-synap = F  : 3.77%, P  : 18.43%, Ca : 39.74%, O  : 38.07% </t>
  </si>
  <si>
    <t xml:space="preserve"> kspar-OR1 = Si : 30.1%, Al : 9.83%, Fe : 0.02%, Na : 0.85%, K  : 12.39%, Ba : 0.73%, Sr : 0.03%, Rb : 0.03%, H  : 0.01%, O  : 46.04% </t>
  </si>
  <si>
    <t xml:space="preserve"> rhod791 = Si : 21.66%, Ti : 0.01%, Al : 0.02%, Fe : 2.1%, Mn : 36.14%, Mg : 0.58%, Ca : 2.69%, O  : 37.28% </t>
  </si>
  <si>
    <t xml:space="preserve"> ZnS = Zn : 67.09%, S  : 32.91% </t>
  </si>
  <si>
    <t xml:space="preserve">Calibration file name (Element intensity cps/nA) :   </t>
  </si>
  <si>
    <t xml:space="preserve"> Al : anor-hk_AlSp4_090.calDat (Al : 353.9 cps/nA) </t>
  </si>
  <si>
    <t xml:space="preserve"> Mg : ol-fo92_MgSp4_SiSp1_089.calDat (Mg : 429.5 cps/nA) </t>
  </si>
  <si>
    <t xml:space="preserve"> Na : albite-Cr_NaSp1_141.calDat (Na : 68.2 cps/nA) </t>
  </si>
  <si>
    <t xml:space="preserve"> Si : ol-fo92_SiSp1_058.calDat (Si : 340.6 cps/nA) </t>
  </si>
  <si>
    <t xml:space="preserve"> Ca : anor-hk_AlSp4_CaSp2_029.calDat (Ca : 299.1 cps/nA) </t>
  </si>
  <si>
    <t xml:space="preserve"> Fe : fayalite_FeSp5_133.calDat (Fe : 268.2 cps/nA) </t>
  </si>
  <si>
    <t xml:space="preserve"> P  : ap-synap_P Sp3_002.calDat (P  : 118.2 cps/nA) </t>
  </si>
  <si>
    <t xml:space="preserve"> K  : kspar-OR1_K Sp3_050.calDat (K  : 193.2 cps/nA) </t>
  </si>
  <si>
    <t xml:space="preserve"> Mn : rhod791_MnSp5_139.calDat (Mn : 169.0 cps/nA) </t>
  </si>
  <si>
    <t xml:space="preserve"> Zn : ZnS_ZnSp5_031.calDat (Zn : 199.4 cps/nA) </t>
  </si>
  <si>
    <t xml:space="preserve">Beam Size :  0 µm </t>
  </si>
  <si>
    <t>Calculation was based on 12 oxygen atoms</t>
  </si>
  <si>
    <t>Calculation was based on 8 oxygen atoms</t>
  </si>
  <si>
    <t>Hagendorfite</t>
  </si>
  <si>
    <t>Sarcopside</t>
  </si>
  <si>
    <t>Ludlamite</t>
  </si>
  <si>
    <r>
      <t>(Na</t>
    </r>
    <r>
      <rPr>
        <vertAlign val="subscript"/>
        <sz val="16"/>
        <color theme="1"/>
        <rFont val="Calibri (Body)"/>
      </rPr>
      <t>1.51</t>
    </r>
    <r>
      <rPr>
        <sz val="16"/>
        <color theme="1"/>
        <rFont val="Calibri"/>
        <family val="2"/>
        <scheme val="minor"/>
      </rPr>
      <t>Ca</t>
    </r>
    <r>
      <rPr>
        <vertAlign val="subscript"/>
        <sz val="16"/>
        <color theme="1"/>
        <rFont val="Calibri (Body)"/>
      </rPr>
      <t>0.25</t>
    </r>
    <r>
      <rPr>
        <sz val="16"/>
        <color theme="1"/>
        <rFont val="Calibri"/>
        <family val="2"/>
        <scheme val="minor"/>
      </rPr>
      <t>Mg</t>
    </r>
    <r>
      <rPr>
        <vertAlign val="subscript"/>
        <sz val="16"/>
        <color theme="1"/>
        <rFont val="Calibri (Body)"/>
      </rPr>
      <t>0.24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 (Body)"/>
      </rPr>
      <t>∑=2</t>
    </r>
    <r>
      <rPr>
        <sz val="16"/>
        <color theme="1"/>
        <rFont val="Calibri"/>
        <family val="2"/>
        <scheme val="minor"/>
      </rPr>
      <t>(Mn</t>
    </r>
    <r>
      <rPr>
        <vertAlign val="subscript"/>
        <sz val="16"/>
        <color theme="1"/>
        <rFont val="Calibri (Body)"/>
      </rPr>
      <t>0.78F</t>
    </r>
    <r>
      <rPr>
        <sz val="16"/>
        <color theme="1"/>
        <rFont val="Calibri"/>
        <family val="2"/>
        <scheme val="minor"/>
      </rPr>
      <t>e</t>
    </r>
    <r>
      <rPr>
        <vertAlign val="superscript"/>
        <sz val="16"/>
        <color theme="1"/>
        <rFont val="Calibri (Body)"/>
      </rPr>
      <t>2+</t>
    </r>
    <r>
      <rPr>
        <vertAlign val="subscript"/>
        <sz val="16"/>
        <color theme="1"/>
        <rFont val="Calibri (Body)"/>
      </rPr>
      <t>0.21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 (Body)"/>
      </rPr>
      <t>∑=0.99</t>
    </r>
    <r>
      <rPr>
        <sz val="16"/>
        <color theme="1"/>
        <rFont val="Calibri"/>
        <family val="2"/>
        <scheme val="minor"/>
      </rPr>
      <t>Fe</t>
    </r>
    <r>
      <rPr>
        <vertAlign val="superscript"/>
        <sz val="16"/>
        <color theme="1"/>
        <rFont val="Calibri (Body)"/>
      </rPr>
      <t>2+</t>
    </r>
    <r>
      <rPr>
        <sz val="16"/>
        <color theme="1"/>
        <rFont val="Calibri (Body)"/>
      </rPr>
      <t>2.00</t>
    </r>
    <r>
      <rPr>
        <sz val="16"/>
        <color theme="1"/>
        <rFont val="Calibri"/>
        <family val="2"/>
        <scheme val="minor"/>
      </rPr>
      <t>(PO</t>
    </r>
    <r>
      <rPr>
        <vertAlign val="subscript"/>
        <sz val="16"/>
        <color theme="1"/>
        <rFont val="Calibri (Body)"/>
      </rPr>
      <t>4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 (Body)"/>
      </rPr>
      <t>3</t>
    </r>
  </si>
  <si>
    <r>
      <t>(Fe</t>
    </r>
    <r>
      <rPr>
        <vertAlign val="superscript"/>
        <sz val="16"/>
        <color theme="1"/>
        <rFont val="Calibri (Body)"/>
      </rPr>
      <t>2+</t>
    </r>
    <r>
      <rPr>
        <vertAlign val="subscript"/>
        <sz val="16"/>
        <color theme="1"/>
        <rFont val="Calibri (Body)"/>
      </rPr>
      <t>2.61</t>
    </r>
    <r>
      <rPr>
        <sz val="16"/>
        <color theme="1"/>
        <rFont val="Calibri"/>
        <family val="2"/>
        <scheme val="minor"/>
      </rPr>
      <t>Mn</t>
    </r>
    <r>
      <rPr>
        <vertAlign val="subscript"/>
        <sz val="16"/>
        <color theme="1"/>
        <rFont val="Calibri (Body)"/>
      </rPr>
      <t>0.31</t>
    </r>
    <r>
      <rPr>
        <sz val="16"/>
        <color theme="1"/>
        <rFont val="Calibri"/>
        <family val="2"/>
        <scheme val="minor"/>
      </rPr>
      <t>Mg</t>
    </r>
    <r>
      <rPr>
        <vertAlign val="subscript"/>
        <sz val="16"/>
        <color theme="1"/>
        <rFont val="Calibri (Body)"/>
      </rPr>
      <t>0.07</t>
    </r>
    <r>
      <rPr>
        <sz val="16"/>
        <color theme="1"/>
        <rFont val="Calibri (Body)"/>
      </rPr>
      <t>)</t>
    </r>
    <r>
      <rPr>
        <vertAlign val="subscript"/>
        <sz val="16"/>
        <color theme="1"/>
        <rFont val="Calibri (Body)"/>
      </rPr>
      <t>∑=2.99</t>
    </r>
    <r>
      <rPr>
        <sz val="16"/>
        <color theme="1"/>
        <rFont val="Calibri"/>
        <family val="2"/>
        <scheme val="minor"/>
      </rPr>
      <t>(PO</t>
    </r>
    <r>
      <rPr>
        <vertAlign val="subscript"/>
        <sz val="16"/>
        <color theme="1"/>
        <rFont val="Calibri (Body)"/>
      </rPr>
      <t>4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 (Body)"/>
      </rPr>
      <t>2</t>
    </r>
  </si>
  <si>
    <r>
      <t>(Fe</t>
    </r>
    <r>
      <rPr>
        <vertAlign val="superscript"/>
        <sz val="16"/>
        <color theme="1"/>
        <rFont val="Calibri (Body)"/>
      </rPr>
      <t>2+</t>
    </r>
    <r>
      <rPr>
        <vertAlign val="subscript"/>
        <sz val="16"/>
        <color theme="1"/>
        <rFont val="Calibri (Body)"/>
      </rPr>
      <t>2.57</t>
    </r>
    <r>
      <rPr>
        <sz val="16"/>
        <color theme="1"/>
        <rFont val="Calibri"/>
        <family val="2"/>
        <scheme val="minor"/>
      </rPr>
      <t>Mn</t>
    </r>
    <r>
      <rPr>
        <vertAlign val="subscript"/>
        <sz val="16"/>
        <color theme="1"/>
        <rFont val="Calibri (Body)"/>
      </rPr>
      <t>0.22</t>
    </r>
    <r>
      <rPr>
        <sz val="16"/>
        <color theme="1"/>
        <rFont val="Calibri"/>
        <family val="2"/>
        <scheme val="minor"/>
      </rPr>
      <t>Mg</t>
    </r>
    <r>
      <rPr>
        <vertAlign val="subscript"/>
        <sz val="16"/>
        <color theme="1"/>
        <rFont val="Calibri (Body)"/>
      </rPr>
      <t>0.13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 (Body)"/>
      </rPr>
      <t>∑=2.92</t>
    </r>
    <r>
      <rPr>
        <sz val="16"/>
        <color theme="1"/>
        <rFont val="Calibri"/>
        <family val="2"/>
        <scheme val="minor"/>
      </rPr>
      <t>(PO</t>
    </r>
    <r>
      <rPr>
        <vertAlign val="subscript"/>
        <sz val="16"/>
        <color theme="1"/>
        <rFont val="Calibri (Body)"/>
      </rPr>
      <t>4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 (Body)"/>
      </rPr>
      <t>2 ・</t>
    </r>
    <r>
      <rPr>
        <sz val="16"/>
        <color theme="1"/>
        <rFont val="Calibri (Body)"/>
      </rPr>
      <t>4H</t>
    </r>
    <r>
      <rPr>
        <vertAlign val="subscript"/>
        <sz val="16"/>
        <color theme="1"/>
        <rFont val="Calibri (Body)"/>
      </rPr>
      <t>2</t>
    </r>
    <r>
      <rPr>
        <sz val="16"/>
        <color theme="1"/>
        <rFont val="Calibri (Body)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</si>
</sst>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 (Body)"/>
    </font>
    <font>
      <vertAlign val="superscript"/>
      <sz val="16"/>
      <color theme="1"/>
      <name val="Calibri (Body)"/>
    </font>
    <font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zoomScale="81" workbookViewId="0">
      <selection activeCell="I16" sqref="I16"/>
    </sheetView>
  </sheetViews>
  <sheetFormatPr defaultColWidth="9" defaultRowHeight="15"/>
  <cols>
    <col min="2" max="2" width="10.28515625" customWidth="1"/>
    <col min="6" max="6" width="10.7109375" customWidth="1"/>
    <col min="9" max="9" width="12.85546875" customWidth="1"/>
    <col min="11" max="11" width="10.7109375" customWidth="1"/>
    <col min="14" max="14" width="9" customWidth="1"/>
  </cols>
  <sheetData>
    <row r="1" spans="1:25">
      <c r="A1" s="2"/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2" t="s">
        <v>2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3</v>
      </c>
      <c r="M2" s="2"/>
      <c r="N2" s="2" t="s">
        <v>2</v>
      </c>
      <c r="O2" s="2" t="s">
        <v>4</v>
      </c>
      <c r="P2" s="2" t="s">
        <v>5</v>
      </c>
      <c r="Q2" s="2" t="s">
        <v>6</v>
      </c>
      <c r="R2" s="2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2" t="s">
        <v>12</v>
      </c>
      <c r="X2" s="2" t="s">
        <v>13</v>
      </c>
      <c r="Y2" s="2" t="s">
        <v>3</v>
      </c>
    </row>
    <row r="3" spans="1:25">
      <c r="A3" s="2">
        <v>16</v>
      </c>
      <c r="B3" s="2">
        <v>1.9000000000000001E-5</v>
      </c>
      <c r="C3" s="2">
        <v>1.7995570000000001</v>
      </c>
      <c r="D3" s="2">
        <v>9.2720529999999997</v>
      </c>
      <c r="E3" s="2">
        <v>8.5260000000000006E-3</v>
      </c>
      <c r="F3" s="2">
        <v>2.8778830000000002</v>
      </c>
      <c r="G3" s="2">
        <v>31.328250000000001</v>
      </c>
      <c r="H3" s="2">
        <v>43.390140000000002</v>
      </c>
      <c r="I3" s="2">
        <v>3.2539999999999999E-3</v>
      </c>
      <c r="J3" s="2">
        <v>10.70852</v>
      </c>
      <c r="K3" s="2">
        <v>5.2023E-2</v>
      </c>
      <c r="L3" s="2">
        <v>99.440219999999997</v>
      </c>
      <c r="M3" s="2"/>
      <c r="N3" s="2">
        <v>21</v>
      </c>
      <c r="O3" s="2">
        <v>1.9000000000000001E-5</v>
      </c>
      <c r="P3" s="2">
        <v>1.2728600000000001</v>
      </c>
      <c r="Q3" s="2">
        <v>2.955E-2</v>
      </c>
      <c r="R3" s="2">
        <v>1.5800999999999999E-2</v>
      </c>
      <c r="S3" s="2">
        <v>1.4811E-2</v>
      </c>
      <c r="T3" s="2">
        <v>43.065559999999998</v>
      </c>
      <c r="U3" s="2">
        <v>32.968969999999999</v>
      </c>
      <c r="V3" s="2">
        <v>1.6567999999999999E-2</v>
      </c>
      <c r="W3" s="2">
        <v>3.126792</v>
      </c>
      <c r="X3" s="2">
        <v>1.0687E-2</v>
      </c>
      <c r="Y3" s="2">
        <v>80.521619999999999</v>
      </c>
    </row>
    <row r="4" spans="1:25">
      <c r="A4" s="2">
        <v>17</v>
      </c>
      <c r="B4" s="2">
        <v>1.9000000000000001E-5</v>
      </c>
      <c r="C4" s="2">
        <v>2.2311960000000002</v>
      </c>
      <c r="D4" s="2">
        <v>8.9883679999999995</v>
      </c>
      <c r="E4" s="2">
        <v>8.2780000000000006E-3</v>
      </c>
      <c r="F4" s="2">
        <v>2.4597349999999998</v>
      </c>
      <c r="G4" s="2">
        <v>31.140699999999999</v>
      </c>
      <c r="H4" s="2">
        <v>43.1233</v>
      </c>
      <c r="I4" s="2">
        <v>1.9557999999999999E-2</v>
      </c>
      <c r="J4" s="2">
        <v>10.97608</v>
      </c>
      <c r="K4" s="2">
        <v>1.9304000000000002E-2</v>
      </c>
      <c r="L4" s="2">
        <v>98.966539999999995</v>
      </c>
      <c r="M4" s="2"/>
      <c r="N4" s="2">
        <v>22</v>
      </c>
      <c r="O4" s="2">
        <v>3.771E-3</v>
      </c>
      <c r="P4" s="2">
        <v>0.94282100000000002</v>
      </c>
      <c r="Q4" s="2">
        <v>1.9732E-2</v>
      </c>
      <c r="R4" s="2">
        <v>3.9844999999999998E-2</v>
      </c>
      <c r="S4" s="2">
        <v>9.606E-3</v>
      </c>
      <c r="T4" s="2">
        <v>42.994109999999999</v>
      </c>
      <c r="U4" s="2">
        <v>33.204680000000003</v>
      </c>
      <c r="V4" s="2">
        <v>3.594E-3</v>
      </c>
      <c r="W4" s="2">
        <v>4.2712240000000001</v>
      </c>
      <c r="X4" s="2">
        <v>1.2E-5</v>
      </c>
      <c r="Y4" s="2">
        <v>81.48939</v>
      </c>
    </row>
    <row r="5" spans="1:25">
      <c r="A5" s="2">
        <v>18</v>
      </c>
      <c r="B5" s="2">
        <v>8.0979999999999993E-3</v>
      </c>
      <c r="C5" s="2">
        <v>1.870844</v>
      </c>
      <c r="D5" s="2">
        <v>9.2336869999999998</v>
      </c>
      <c r="E5" s="2">
        <v>1.9040000000000001E-2</v>
      </c>
      <c r="F5" s="2">
        <v>2.7397819999999999</v>
      </c>
      <c r="G5" s="2">
        <v>30.94361</v>
      </c>
      <c r="H5" s="2">
        <v>43.457529999999998</v>
      </c>
      <c r="I5" s="2">
        <v>1.281E-3</v>
      </c>
      <c r="J5" s="2">
        <v>10.900790000000001</v>
      </c>
      <c r="K5" s="2">
        <v>5.5580999999999998E-2</v>
      </c>
      <c r="L5" s="2">
        <v>99.230249999999998</v>
      </c>
      <c r="M5" s="2"/>
      <c r="N5" s="2">
        <v>23</v>
      </c>
      <c r="O5" s="2">
        <v>1.9000000000000001E-5</v>
      </c>
      <c r="P5" s="2">
        <v>1.1331500000000001</v>
      </c>
      <c r="Q5" s="2">
        <v>1.2694E-2</v>
      </c>
      <c r="R5" s="2">
        <v>3.1050000000000001E-2</v>
      </c>
      <c r="S5" s="2">
        <v>1.6282999999999999E-2</v>
      </c>
      <c r="T5" s="2">
        <v>44.256540000000001</v>
      </c>
      <c r="U5" s="2">
        <v>33.164439999999999</v>
      </c>
      <c r="V5" s="2">
        <v>3.5999999999999999E-3</v>
      </c>
      <c r="W5" s="2">
        <v>2.4812660000000002</v>
      </c>
      <c r="X5" s="2">
        <v>2.3737000000000001E-2</v>
      </c>
      <c r="Y5" s="2">
        <v>81.122770000000003</v>
      </c>
    </row>
    <row r="6" spans="1:25">
      <c r="A6" s="2">
        <v>19</v>
      </c>
      <c r="B6" s="2">
        <v>1.2459999999999999E-3</v>
      </c>
      <c r="C6" s="2">
        <v>1.8009329999999999</v>
      </c>
      <c r="D6" s="2">
        <v>9.2451410000000003</v>
      </c>
      <c r="E6" s="2">
        <v>1.3524E-2</v>
      </c>
      <c r="F6" s="2">
        <v>2.9793539999999998</v>
      </c>
      <c r="G6" s="2">
        <v>31.28</v>
      </c>
      <c r="H6" s="2">
        <v>43.249650000000003</v>
      </c>
      <c r="I6" s="2">
        <v>1.3354E-2</v>
      </c>
      <c r="J6" s="2">
        <v>10.730930000000001</v>
      </c>
      <c r="K6" s="2">
        <v>3.6246E-2</v>
      </c>
      <c r="L6" s="2">
        <v>99.350369999999998</v>
      </c>
      <c r="M6" s="2"/>
      <c r="N6" s="2">
        <v>24</v>
      </c>
      <c r="O6" s="2">
        <v>9.1109999999999993E-3</v>
      </c>
      <c r="P6" s="2">
        <v>1.265417</v>
      </c>
      <c r="Q6" s="2">
        <v>9.8209999999999999E-3</v>
      </c>
      <c r="R6" s="2">
        <v>1.7711999999999999E-2</v>
      </c>
      <c r="S6" s="2">
        <v>2.6218000000000002E-2</v>
      </c>
      <c r="T6" s="2">
        <v>42.68497</v>
      </c>
      <c r="U6" s="2">
        <v>33.776470000000003</v>
      </c>
      <c r="V6" s="2">
        <v>1.5488999999999999E-2</v>
      </c>
      <c r="W6" s="2">
        <v>4.0306090000000001</v>
      </c>
      <c r="X6" s="2">
        <v>1.2E-5</v>
      </c>
      <c r="Y6" s="2">
        <v>81.835819999999998</v>
      </c>
    </row>
    <row r="7" spans="1:25">
      <c r="A7" s="2">
        <v>20</v>
      </c>
      <c r="B7" s="2">
        <v>6.5360000000000001E-3</v>
      </c>
      <c r="C7" s="2">
        <v>1.805207</v>
      </c>
      <c r="D7" s="2">
        <v>9.0599310000000006</v>
      </c>
      <c r="E7" s="2">
        <v>1.4612E-2</v>
      </c>
      <c r="F7" s="2">
        <v>2.797539</v>
      </c>
      <c r="G7" s="2">
        <v>30.975090000000002</v>
      </c>
      <c r="H7" s="2">
        <v>43.042499999999997</v>
      </c>
      <c r="I7" s="2">
        <v>2.0829E-2</v>
      </c>
      <c r="J7" s="2">
        <v>10.929320000000001</v>
      </c>
      <c r="K7" s="2">
        <v>9.1698000000000002E-2</v>
      </c>
      <c r="L7" s="2">
        <v>98.743260000000006</v>
      </c>
      <c r="M7" s="2"/>
      <c r="N7" s="2">
        <v>25</v>
      </c>
      <c r="O7" s="2">
        <v>9.4600000000000001E-4</v>
      </c>
      <c r="P7" s="2">
        <v>1.451233</v>
      </c>
      <c r="Q7" s="2">
        <v>4.2160000000000001E-3</v>
      </c>
      <c r="R7" s="2">
        <v>2.3592999999999999E-2</v>
      </c>
      <c r="S7" s="2">
        <v>2.9080999999999999E-2</v>
      </c>
      <c r="T7" s="2">
        <v>41.655090000000001</v>
      </c>
      <c r="U7" s="2">
        <v>33.045940000000002</v>
      </c>
      <c r="V7" s="2">
        <v>3.4280000000000001E-3</v>
      </c>
      <c r="W7" s="2">
        <v>4.5757940000000001</v>
      </c>
      <c r="X7" s="2">
        <v>1.2E-5</v>
      </c>
      <c r="Y7" s="2">
        <v>80.789339999999996</v>
      </c>
    </row>
    <row r="8" spans="1:25">
      <c r="A8" s="3" t="s">
        <v>14</v>
      </c>
      <c r="B8" s="3">
        <f>AVERAGE(B3:B7)</f>
        <v>3.1836000000000004E-3</v>
      </c>
      <c r="C8" s="3">
        <f t="shared" ref="C8:L8" si="0">AVERAGE(C3:C7)</f>
        <v>1.9015474000000001</v>
      </c>
      <c r="D8" s="3">
        <f t="shared" si="0"/>
        <v>9.1598360000000003</v>
      </c>
      <c r="E8" s="3">
        <f t="shared" si="0"/>
        <v>1.2796000000000002E-2</v>
      </c>
      <c r="F8" s="3">
        <f t="shared" si="0"/>
        <v>2.7708586000000004</v>
      </c>
      <c r="G8" s="3">
        <f t="shared" si="0"/>
        <v>31.13353</v>
      </c>
      <c r="H8" s="3">
        <f t="shared" si="0"/>
        <v>43.252623999999997</v>
      </c>
      <c r="I8" s="3">
        <f t="shared" si="0"/>
        <v>1.1655200000000001E-2</v>
      </c>
      <c r="J8" s="3">
        <f t="shared" si="0"/>
        <v>10.849128000000002</v>
      </c>
      <c r="K8" s="3">
        <f t="shared" si="0"/>
        <v>5.0970399999999992E-2</v>
      </c>
      <c r="L8" s="3">
        <f t="shared" si="0"/>
        <v>99.146128000000004</v>
      </c>
      <c r="M8" s="2"/>
      <c r="N8" s="3" t="s">
        <v>14</v>
      </c>
      <c r="O8" s="3">
        <f>AVERAGE(O3:O7)</f>
        <v>2.7732E-3</v>
      </c>
      <c r="P8" s="3">
        <f t="shared" ref="P8:X8" si="1">AVERAGE(P3:P7)</f>
        <v>1.2130962000000001</v>
      </c>
      <c r="Q8" s="3">
        <f t="shared" si="1"/>
        <v>1.52026E-2</v>
      </c>
      <c r="R8" s="3">
        <f t="shared" si="1"/>
        <v>2.56002E-2</v>
      </c>
      <c r="S8" s="3">
        <f t="shared" si="1"/>
        <v>1.91998E-2</v>
      </c>
      <c r="T8" s="3">
        <f t="shared" si="1"/>
        <v>42.931254000000003</v>
      </c>
      <c r="U8" s="3">
        <f t="shared" si="1"/>
        <v>33.232100000000003</v>
      </c>
      <c r="V8" s="3">
        <f t="shared" si="1"/>
        <v>8.5357999999999996E-3</v>
      </c>
      <c r="W8" s="3">
        <f t="shared" si="1"/>
        <v>3.6971370000000001</v>
      </c>
      <c r="X8" s="3">
        <f t="shared" si="1"/>
        <v>6.8919999999999997E-3</v>
      </c>
      <c r="Y8" s="3">
        <f>AVERAGE(Y3:Y7)</f>
        <v>81.151787999999996</v>
      </c>
    </row>
    <row r="9" spans="1:25">
      <c r="A9" s="3" t="s">
        <v>15</v>
      </c>
      <c r="B9" s="3">
        <f>STDEV(B3:B7)</f>
        <v>3.8462187015301137E-3</v>
      </c>
      <c r="C9" s="3">
        <f t="shared" ref="C9:L9" si="2">STDEV(C3:C7)</f>
        <v>0.18669337836757904</v>
      </c>
      <c r="D9" s="3">
        <f t="shared" si="2"/>
        <v>0.12718672529395511</v>
      </c>
      <c r="E9" s="3">
        <f t="shared" si="2"/>
        <v>4.512776307330108E-3</v>
      </c>
      <c r="F9" s="3">
        <f t="shared" si="2"/>
        <v>0.19583159047074103</v>
      </c>
      <c r="G9" s="3">
        <f t="shared" si="2"/>
        <v>0.17363293768752533</v>
      </c>
      <c r="H9" s="3">
        <f t="shared" si="2"/>
        <v>0.17448693082864489</v>
      </c>
      <c r="I9" s="3">
        <f t="shared" si="2"/>
        <v>9.0512839254991879E-3</v>
      </c>
      <c r="J9" s="3">
        <f t="shared" si="2"/>
        <v>0.12140624600900882</v>
      </c>
      <c r="K9" s="3">
        <f t="shared" si="2"/>
        <v>2.6928942818090745E-2</v>
      </c>
      <c r="L9" s="3">
        <f t="shared" si="2"/>
        <v>0.28715670159339546</v>
      </c>
      <c r="M9" s="2"/>
      <c r="N9" s="3" t="s">
        <v>15</v>
      </c>
      <c r="O9" s="3">
        <f>STDEV(O3:O7)</f>
        <v>3.8624218050337272E-3</v>
      </c>
      <c r="P9" s="3">
        <f t="shared" ref="P9:Y9" si="3">STDEV(P3:P7)</f>
        <v>0.18871830332985715</v>
      </c>
      <c r="Q9" s="3">
        <f t="shared" si="3"/>
        <v>9.7765462101909988E-3</v>
      </c>
      <c r="R9" s="3">
        <f t="shared" si="3"/>
        <v>9.9359387930884353E-3</v>
      </c>
      <c r="S9" s="3">
        <f t="shared" si="3"/>
        <v>8.1655301542520858E-3</v>
      </c>
      <c r="T9" s="3">
        <f t="shared" si="3"/>
        <v>0.93107764495234213</v>
      </c>
      <c r="U9" s="3">
        <f t="shared" si="3"/>
        <v>0.31841850268161381</v>
      </c>
      <c r="V9" s="3">
        <f t="shared" si="3"/>
        <v>6.8508458747807205E-3</v>
      </c>
      <c r="W9" s="3">
        <f t="shared" si="3"/>
        <v>0.86839698434356727</v>
      </c>
      <c r="X9" s="3">
        <f t="shared" si="3"/>
        <v>1.0489986296463881E-2</v>
      </c>
      <c r="Y9" s="3">
        <f t="shared" si="3"/>
        <v>0.52706669233598946</v>
      </c>
    </row>
    <row r="10" spans="1: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B11" t="s">
        <v>83</v>
      </c>
      <c r="M11" s="2"/>
      <c r="O11" t="s">
        <v>85</v>
      </c>
      <c r="S11" s="2"/>
      <c r="T11" s="2"/>
      <c r="U11" s="2"/>
      <c r="V11" s="2"/>
      <c r="W11" s="2"/>
      <c r="X11" s="2"/>
      <c r="Y11" s="2"/>
    </row>
    <row r="12" spans="1:25">
      <c r="B12" s="2" t="s">
        <v>81</v>
      </c>
      <c r="C12" s="2"/>
      <c r="D12" s="2"/>
      <c r="E12" s="2"/>
      <c r="F12" s="2"/>
      <c r="G12" s="2"/>
      <c r="M12" s="2"/>
      <c r="O12" t="s">
        <v>81</v>
      </c>
      <c r="S12" s="2"/>
      <c r="T12" s="2"/>
      <c r="U12" s="2"/>
      <c r="V12" s="2"/>
      <c r="W12" s="2"/>
      <c r="X12" s="2"/>
      <c r="Y12" s="2"/>
    </row>
    <row r="13" spans="1:25" ht="24.75">
      <c r="B13" s="4" t="s">
        <v>86</v>
      </c>
      <c r="C13" s="2"/>
      <c r="D13" s="2"/>
      <c r="E13" s="2"/>
      <c r="F13" s="2"/>
      <c r="G13" s="2"/>
      <c r="M13" s="2"/>
      <c r="O13" s="4" t="s">
        <v>88</v>
      </c>
      <c r="S13" s="2"/>
      <c r="T13" s="2"/>
      <c r="U13" s="2"/>
      <c r="V13" s="2"/>
      <c r="W13" s="2"/>
      <c r="X13" s="2"/>
      <c r="Y13" s="2"/>
    </row>
    <row r="14" spans="1:25">
      <c r="M14" s="2"/>
    </row>
    <row r="15" spans="1:25">
      <c r="A15" s="2"/>
      <c r="H15" s="2"/>
      <c r="I15" s="2"/>
      <c r="J15" s="2"/>
      <c r="K15" s="2"/>
      <c r="L15" s="2"/>
      <c r="M15" s="2"/>
      <c r="N15" s="2"/>
      <c r="O15" s="2" t="s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H16" s="2"/>
      <c r="I16" s="2"/>
      <c r="J16" s="2"/>
      <c r="K16" s="2"/>
      <c r="L16" s="2"/>
      <c r="M16" s="2"/>
      <c r="N16" s="2" t="s">
        <v>2</v>
      </c>
      <c r="O16" s="2" t="s">
        <v>4</v>
      </c>
      <c r="P16" s="2" t="s">
        <v>5</v>
      </c>
      <c r="Q16" s="2" t="s">
        <v>6</v>
      </c>
      <c r="R16" s="2" t="s">
        <v>7</v>
      </c>
      <c r="S16" s="2" t="s">
        <v>8</v>
      </c>
      <c r="T16" s="2" t="s">
        <v>9</v>
      </c>
      <c r="U16" s="2" t="s">
        <v>10</v>
      </c>
      <c r="V16" s="2" t="s">
        <v>11</v>
      </c>
      <c r="W16" s="2" t="s">
        <v>12</v>
      </c>
      <c r="X16" s="2" t="s">
        <v>13</v>
      </c>
      <c r="Y16" s="2" t="s">
        <v>3</v>
      </c>
    </row>
    <row r="17" spans="1: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26</v>
      </c>
      <c r="O17" s="2">
        <v>3.1500000000000001E-4</v>
      </c>
      <c r="P17" s="2">
        <v>0.63109999999999999</v>
      </c>
      <c r="Q17" s="2">
        <v>1.8440999999999999E-2</v>
      </c>
      <c r="R17" s="2">
        <v>3.5997000000000001E-2</v>
      </c>
      <c r="S17" s="2">
        <v>1.4E-5</v>
      </c>
      <c r="T17" s="2">
        <v>52.075679999999998</v>
      </c>
      <c r="U17" s="2">
        <v>39.903120000000001</v>
      </c>
      <c r="V17" s="2">
        <v>1.2E-5</v>
      </c>
      <c r="W17" s="2">
        <v>6.8472239999999998</v>
      </c>
      <c r="X17" s="2">
        <v>4.2651000000000001E-2</v>
      </c>
      <c r="Y17" s="2">
        <v>99.554550000000006</v>
      </c>
    </row>
    <row r="18" spans="1: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27</v>
      </c>
      <c r="O18" s="2">
        <v>1.9000000000000001E-5</v>
      </c>
      <c r="P18" s="2">
        <v>1.9136629999999999</v>
      </c>
      <c r="Q18" s="2">
        <v>1.3957000000000001E-2</v>
      </c>
      <c r="R18" s="2">
        <v>5.5240000000000003E-3</v>
      </c>
      <c r="S18" s="2">
        <v>1.6966999999999999E-2</v>
      </c>
      <c r="T18" s="2">
        <v>46.466749999999998</v>
      </c>
      <c r="U18" s="2">
        <v>39.615780000000001</v>
      </c>
      <c r="V18" s="2">
        <v>1.2E-5</v>
      </c>
      <c r="W18" s="2">
        <v>10.01609</v>
      </c>
      <c r="X18" s="2">
        <v>7.8177999999999997E-2</v>
      </c>
      <c r="Y18" s="2">
        <v>98.126949999999994</v>
      </c>
    </row>
    <row r="19" spans="1: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28</v>
      </c>
      <c r="O19" s="2">
        <v>1.0044000000000001E-2</v>
      </c>
      <c r="P19" s="2">
        <v>0.41878300000000002</v>
      </c>
      <c r="Q19" s="2">
        <v>1.2019E-2</v>
      </c>
      <c r="R19" s="2">
        <v>1.1438E-2</v>
      </c>
      <c r="S19" s="2">
        <v>1.4E-5</v>
      </c>
      <c r="T19" s="2">
        <v>53.985320000000002</v>
      </c>
      <c r="U19" s="2">
        <v>39.757530000000003</v>
      </c>
      <c r="V19" s="2">
        <v>5.3880000000000004E-3</v>
      </c>
      <c r="W19" s="2">
        <v>4.9462910000000004</v>
      </c>
      <c r="X19" s="2">
        <v>1.2E-5</v>
      </c>
      <c r="Y19" s="2">
        <v>99.146829999999994</v>
      </c>
    </row>
    <row r="20" spans="1: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29</v>
      </c>
      <c r="O20" s="2">
        <v>6.9090000000000002E-3</v>
      </c>
      <c r="P20" s="2">
        <v>0.64443899999999998</v>
      </c>
      <c r="Q20" s="2">
        <v>2.833E-3</v>
      </c>
      <c r="R20" s="2">
        <v>1.4371999999999999E-2</v>
      </c>
      <c r="S20" s="2">
        <v>5.1529999999999996E-3</v>
      </c>
      <c r="T20" s="2">
        <v>52.358629999999998</v>
      </c>
      <c r="U20" s="2">
        <v>39.754559999999998</v>
      </c>
      <c r="V20" s="2">
        <v>1.2E-5</v>
      </c>
      <c r="W20" s="2">
        <v>6.4186019999999999</v>
      </c>
      <c r="X20" s="2">
        <v>1.2E-5</v>
      </c>
      <c r="Y20" s="2">
        <v>99.205520000000007</v>
      </c>
    </row>
    <row r="21" spans="1:25">
      <c r="N21" s="2">
        <v>30</v>
      </c>
      <c r="O21" s="2">
        <v>7.2519999999999998E-3</v>
      </c>
      <c r="P21" s="2">
        <v>0.281084</v>
      </c>
      <c r="Q21" s="2">
        <v>2.2848E-2</v>
      </c>
      <c r="R21" s="2">
        <v>1.5252E-2</v>
      </c>
      <c r="S21" s="2">
        <v>3.5400000000000002E-3</v>
      </c>
      <c r="T21" s="2">
        <v>56.513449999999999</v>
      </c>
      <c r="U21" s="2">
        <v>39.772120000000001</v>
      </c>
      <c r="V21" s="2">
        <v>3.2299999999999998E-3</v>
      </c>
      <c r="W21" s="2">
        <v>2.5678040000000002</v>
      </c>
      <c r="X21" s="2">
        <v>6.7474999999999993E-2</v>
      </c>
      <c r="Y21" s="2">
        <v>99.254059999999996</v>
      </c>
    </row>
    <row r="22" spans="1:25">
      <c r="N22" s="1" t="s">
        <v>14</v>
      </c>
      <c r="O22" s="3">
        <f>AVERAGE(O17:O21)</f>
        <v>4.9077999999999995E-3</v>
      </c>
      <c r="P22" s="3">
        <f t="shared" ref="P22:Y22" si="4">AVERAGE(P17:P21)</f>
        <v>0.77781379999999989</v>
      </c>
      <c r="Q22" s="3">
        <f t="shared" si="4"/>
        <v>1.4019599999999998E-2</v>
      </c>
      <c r="R22" s="3">
        <f t="shared" si="4"/>
        <v>1.6516599999999999E-2</v>
      </c>
      <c r="S22" s="3">
        <f t="shared" si="4"/>
        <v>5.1376000000000008E-3</v>
      </c>
      <c r="T22" s="3">
        <f t="shared" si="4"/>
        <v>52.279966000000002</v>
      </c>
      <c r="U22" s="3">
        <f t="shared" si="4"/>
        <v>39.760621999999998</v>
      </c>
      <c r="V22" s="3">
        <f t="shared" si="4"/>
        <v>1.7308E-3</v>
      </c>
      <c r="W22" s="3">
        <f t="shared" si="4"/>
        <v>6.1592021999999993</v>
      </c>
      <c r="X22" s="3">
        <f t="shared" si="4"/>
        <v>3.76656E-2</v>
      </c>
      <c r="Y22" s="3">
        <f t="shared" si="4"/>
        <v>99.057581999999996</v>
      </c>
    </row>
    <row r="23" spans="1:25">
      <c r="N23" s="1" t="s">
        <v>15</v>
      </c>
      <c r="O23" s="3">
        <f>STDEV(O17:O21)</f>
        <v>4.4965209551385398E-3</v>
      </c>
      <c r="P23" s="3">
        <f t="shared" ref="P23:Y23" si="5">STDEV(P17:P21)</f>
        <v>0.65289945456456022</v>
      </c>
      <c r="Q23" s="3">
        <f t="shared" si="5"/>
        <v>7.5272133489094114E-3</v>
      </c>
      <c r="R23" s="3">
        <f t="shared" si="5"/>
        <v>1.1535964840445728E-2</v>
      </c>
      <c r="S23" s="3">
        <f t="shared" si="5"/>
        <v>6.9819377897543588E-3</v>
      </c>
      <c r="T23" s="3">
        <f t="shared" si="5"/>
        <v>3.6970265112966132</v>
      </c>
      <c r="U23" s="3">
        <f t="shared" si="5"/>
        <v>0.10181281510694042</v>
      </c>
      <c r="V23" s="3">
        <f t="shared" si="5"/>
        <v>2.4741429223066316E-3</v>
      </c>
      <c r="W23" s="3">
        <f t="shared" si="5"/>
        <v>2.7288065324126958</v>
      </c>
      <c r="X23" s="3">
        <f t="shared" si="5"/>
        <v>3.6709318575805783E-2</v>
      </c>
      <c r="Y23" s="3">
        <f t="shared" si="5"/>
        <v>0.54348587246588509</v>
      </c>
    </row>
    <row r="25" spans="1:25">
      <c r="P25" t="s">
        <v>84</v>
      </c>
      <c r="T25" s="2"/>
    </row>
    <row r="26" spans="1:25">
      <c r="P26" s="2" t="s">
        <v>82</v>
      </c>
      <c r="Q26" s="2"/>
      <c r="R26" s="2"/>
      <c r="S26" s="2"/>
      <c r="T26" s="2"/>
    </row>
    <row r="27" spans="1:25" ht="24.75">
      <c r="A27" t="s">
        <v>16</v>
      </c>
      <c r="C27" t="s">
        <v>17</v>
      </c>
      <c r="P27" s="4" t="s">
        <v>87</v>
      </c>
      <c r="Q27" s="2"/>
      <c r="R27" s="2"/>
      <c r="S27" s="2"/>
      <c r="T27" s="2"/>
    </row>
    <row r="28" spans="1:25">
      <c r="A28" t="s">
        <v>18</v>
      </c>
      <c r="B28" t="s">
        <v>19</v>
      </c>
      <c r="C28" t="s">
        <v>20</v>
      </c>
      <c r="D28" t="s">
        <v>21</v>
      </c>
      <c r="E28" t="s">
        <v>22</v>
      </c>
      <c r="F28" t="s">
        <v>23</v>
      </c>
      <c r="G28" t="s">
        <v>24</v>
      </c>
      <c r="H28" t="s">
        <v>25</v>
      </c>
      <c r="I28" t="s">
        <v>26</v>
      </c>
      <c r="J28" t="s">
        <v>27</v>
      </c>
      <c r="K28" t="s">
        <v>28</v>
      </c>
      <c r="L28" t="s">
        <v>29</v>
      </c>
      <c r="M28" t="s">
        <v>30</v>
      </c>
      <c r="N28" t="s">
        <v>0</v>
      </c>
    </row>
    <row r="29" spans="1:25">
      <c r="A29" t="s">
        <v>31</v>
      </c>
      <c r="B29" t="s">
        <v>32</v>
      </c>
      <c r="D29" t="s">
        <v>33</v>
      </c>
      <c r="E29">
        <v>32471</v>
      </c>
      <c r="G29">
        <v>-600</v>
      </c>
      <c r="H29">
        <v>600</v>
      </c>
      <c r="I29" t="s">
        <v>34</v>
      </c>
      <c r="J29">
        <v>1280</v>
      </c>
      <c r="K29">
        <v>2866</v>
      </c>
      <c r="L29">
        <v>3</v>
      </c>
      <c r="M29">
        <v>873</v>
      </c>
      <c r="N29">
        <v>4000</v>
      </c>
      <c r="O29" t="s">
        <v>35</v>
      </c>
    </row>
    <row r="30" spans="1:25">
      <c r="A30" t="s">
        <v>31</v>
      </c>
      <c r="B30" t="s">
        <v>36</v>
      </c>
      <c r="D30" t="s">
        <v>33</v>
      </c>
      <c r="E30">
        <v>38497</v>
      </c>
      <c r="G30">
        <v>-600</v>
      </c>
      <c r="H30">
        <v>600</v>
      </c>
      <c r="I30" t="s">
        <v>34</v>
      </c>
      <c r="J30">
        <v>1282</v>
      </c>
      <c r="K30">
        <v>2991</v>
      </c>
      <c r="L30">
        <v>3</v>
      </c>
      <c r="M30">
        <v>873</v>
      </c>
      <c r="N30">
        <v>4000</v>
      </c>
      <c r="O30" t="s">
        <v>35</v>
      </c>
    </row>
    <row r="31" spans="1:25">
      <c r="A31" t="s">
        <v>37</v>
      </c>
      <c r="B31" t="s">
        <v>38</v>
      </c>
      <c r="D31" t="s">
        <v>33</v>
      </c>
      <c r="E31">
        <v>46325</v>
      </c>
      <c r="G31">
        <v>-600</v>
      </c>
      <c r="H31">
        <v>600</v>
      </c>
      <c r="I31" t="s">
        <v>34</v>
      </c>
      <c r="J31">
        <v>1281</v>
      </c>
      <c r="K31">
        <v>2896</v>
      </c>
      <c r="L31">
        <v>3</v>
      </c>
      <c r="M31">
        <v>825</v>
      </c>
      <c r="N31">
        <v>4000</v>
      </c>
      <c r="O31" t="s">
        <v>35</v>
      </c>
    </row>
    <row r="32" spans="1:25">
      <c r="A32" t="s">
        <v>37</v>
      </c>
      <c r="B32" t="s">
        <v>39</v>
      </c>
      <c r="D32" t="s">
        <v>33</v>
      </c>
      <c r="E32">
        <v>27740</v>
      </c>
      <c r="G32">
        <v>-600</v>
      </c>
      <c r="H32">
        <v>600</v>
      </c>
      <c r="I32" t="s">
        <v>34</v>
      </c>
      <c r="J32">
        <v>1280</v>
      </c>
      <c r="K32">
        <v>2866</v>
      </c>
      <c r="L32">
        <v>3</v>
      </c>
      <c r="M32">
        <v>825</v>
      </c>
      <c r="N32">
        <v>4000</v>
      </c>
      <c r="O32" t="s">
        <v>35</v>
      </c>
    </row>
    <row r="33" spans="1:15">
      <c r="A33" t="s">
        <v>40</v>
      </c>
      <c r="B33" t="s">
        <v>41</v>
      </c>
      <c r="D33" t="s">
        <v>42</v>
      </c>
      <c r="E33">
        <v>38386</v>
      </c>
      <c r="G33">
        <v>-600</v>
      </c>
      <c r="H33">
        <v>600</v>
      </c>
      <c r="I33" t="s">
        <v>34</v>
      </c>
      <c r="J33">
        <v>1851</v>
      </c>
      <c r="K33">
        <v>1011</v>
      </c>
      <c r="L33">
        <v>3</v>
      </c>
      <c r="M33">
        <v>525</v>
      </c>
      <c r="N33">
        <v>4000</v>
      </c>
      <c r="O33" t="s">
        <v>35</v>
      </c>
    </row>
    <row r="34" spans="1:15">
      <c r="A34" t="s">
        <v>43</v>
      </c>
      <c r="B34" t="s">
        <v>44</v>
      </c>
      <c r="D34" t="s">
        <v>45</v>
      </c>
      <c r="E34">
        <v>48082</v>
      </c>
      <c r="G34" t="s">
        <v>34</v>
      </c>
      <c r="H34">
        <v>500</v>
      </c>
      <c r="I34">
        <v>1</v>
      </c>
      <c r="J34">
        <v>1822</v>
      </c>
      <c r="K34">
        <v>419</v>
      </c>
      <c r="L34">
        <v>3</v>
      </c>
      <c r="M34">
        <v>500</v>
      </c>
      <c r="N34">
        <v>4000</v>
      </c>
      <c r="O34" t="s">
        <v>35</v>
      </c>
    </row>
    <row r="35" spans="1:15">
      <c r="A35" t="s">
        <v>46</v>
      </c>
      <c r="B35" t="s">
        <v>47</v>
      </c>
      <c r="D35" t="s">
        <v>42</v>
      </c>
      <c r="E35">
        <v>70383</v>
      </c>
      <c r="G35">
        <v>-600</v>
      </c>
      <c r="H35">
        <v>600</v>
      </c>
      <c r="I35" t="s">
        <v>34</v>
      </c>
      <c r="J35">
        <v>1833</v>
      </c>
      <c r="K35">
        <v>939</v>
      </c>
      <c r="L35">
        <v>3</v>
      </c>
      <c r="M35">
        <v>523</v>
      </c>
      <c r="N35">
        <v>4000</v>
      </c>
      <c r="O35" t="s">
        <v>35</v>
      </c>
    </row>
    <row r="36" spans="1:15">
      <c r="A36" t="s">
        <v>46</v>
      </c>
      <c r="B36" t="s">
        <v>48</v>
      </c>
      <c r="D36" t="s">
        <v>42</v>
      </c>
      <c r="E36">
        <v>42751</v>
      </c>
      <c r="G36">
        <v>-600</v>
      </c>
      <c r="H36">
        <v>600</v>
      </c>
      <c r="I36" t="s">
        <v>34</v>
      </c>
      <c r="J36">
        <v>1836</v>
      </c>
      <c r="K36">
        <v>953</v>
      </c>
      <c r="L36">
        <v>3</v>
      </c>
      <c r="M36">
        <v>523</v>
      </c>
      <c r="N36">
        <v>4000</v>
      </c>
      <c r="O36" t="s">
        <v>35</v>
      </c>
    </row>
    <row r="37" spans="1:15">
      <c r="A37" t="s">
        <v>43</v>
      </c>
      <c r="B37" t="s">
        <v>49</v>
      </c>
      <c r="D37" t="s">
        <v>45</v>
      </c>
      <c r="E37">
        <v>52206</v>
      </c>
      <c r="G37">
        <v>-500</v>
      </c>
      <c r="H37">
        <v>500</v>
      </c>
      <c r="I37" t="s">
        <v>34</v>
      </c>
      <c r="J37">
        <v>1822</v>
      </c>
      <c r="K37">
        <v>419</v>
      </c>
      <c r="L37">
        <v>3</v>
      </c>
      <c r="M37">
        <v>500</v>
      </c>
      <c r="N37">
        <v>4000</v>
      </c>
      <c r="O37" t="s">
        <v>35</v>
      </c>
    </row>
    <row r="38" spans="1:15">
      <c r="A38" t="s">
        <v>43</v>
      </c>
      <c r="B38" t="s">
        <v>50</v>
      </c>
      <c r="D38" t="s">
        <v>45</v>
      </c>
      <c r="E38">
        <v>35602</v>
      </c>
      <c r="G38">
        <v>-500</v>
      </c>
      <c r="H38">
        <v>500</v>
      </c>
      <c r="I38" t="s">
        <v>34</v>
      </c>
      <c r="J38">
        <v>1828</v>
      </c>
      <c r="K38">
        <v>426</v>
      </c>
      <c r="L38">
        <v>3</v>
      </c>
      <c r="M38">
        <v>500</v>
      </c>
      <c r="N38">
        <v>4000</v>
      </c>
      <c r="O38" t="s">
        <v>35</v>
      </c>
    </row>
    <row r="40" spans="1:15">
      <c r="A40" t="s">
        <v>51</v>
      </c>
    </row>
    <row r="41" spans="1:15">
      <c r="A41" t="s">
        <v>52</v>
      </c>
    </row>
    <row r="42" spans="1:15">
      <c r="A42" t="s">
        <v>53</v>
      </c>
    </row>
    <row r="43" spans="1:15">
      <c r="A43" t="s">
        <v>54</v>
      </c>
    </row>
    <row r="44" spans="1:15">
      <c r="A44" t="s">
        <v>55</v>
      </c>
    </row>
    <row r="45" spans="1:15">
      <c r="A45" t="s">
        <v>56</v>
      </c>
    </row>
    <row r="46" spans="1:15">
      <c r="A46" t="s">
        <v>57</v>
      </c>
    </row>
    <row r="47" spans="1:15">
      <c r="A47" t="s">
        <v>58</v>
      </c>
    </row>
    <row r="48" spans="1:15">
      <c r="A48" t="s">
        <v>59</v>
      </c>
    </row>
    <row r="49" spans="1:1">
      <c r="A49" t="s">
        <v>60</v>
      </c>
    </row>
    <row r="50" spans="1:1">
      <c r="A50" t="s">
        <v>61</v>
      </c>
    </row>
    <row r="51" spans="1:1">
      <c r="A51" t="s">
        <v>62</v>
      </c>
    </row>
    <row r="52" spans="1:1">
      <c r="A52" t="s">
        <v>63</v>
      </c>
    </row>
    <row r="53" spans="1:1">
      <c r="A53" t="s">
        <v>64</v>
      </c>
    </row>
    <row r="54" spans="1:1">
      <c r="A54" t="s">
        <v>65</v>
      </c>
    </row>
    <row r="55" spans="1:1">
      <c r="A55" t="s">
        <v>66</v>
      </c>
    </row>
    <row r="56" spans="1:1">
      <c r="A56" t="s">
        <v>67</v>
      </c>
    </row>
    <row r="57" spans="1:1">
      <c r="A57" t="s">
        <v>68</v>
      </c>
    </row>
    <row r="58" spans="1:1">
      <c r="A58" t="s">
        <v>69</v>
      </c>
    </row>
    <row r="59" spans="1:1">
      <c r="A59" t="s">
        <v>70</v>
      </c>
    </row>
    <row r="60" spans="1:1">
      <c r="A60" t="s">
        <v>71</v>
      </c>
    </row>
    <row r="61" spans="1:1">
      <c r="A61" t="s">
        <v>72</v>
      </c>
    </row>
    <row r="62" spans="1:1">
      <c r="A62" t="s">
        <v>73</v>
      </c>
    </row>
    <row r="63" spans="1:1">
      <c r="A63" t="s">
        <v>74</v>
      </c>
    </row>
    <row r="64" spans="1:1">
      <c r="A64" t="s">
        <v>75</v>
      </c>
    </row>
    <row r="65" spans="1:1">
      <c r="A65" t="s">
        <v>76</v>
      </c>
    </row>
    <row r="66" spans="1:1">
      <c r="A66" t="s">
        <v>77</v>
      </c>
    </row>
    <row r="67" spans="1:1">
      <c r="A67" t="s">
        <v>78</v>
      </c>
    </row>
    <row r="68" spans="1:1">
      <c r="A68" t="s">
        <v>79</v>
      </c>
    </row>
    <row r="69" spans="1:1">
      <c r="A6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RRUFF</cp:lastModifiedBy>
  <dcterms:created xsi:type="dcterms:W3CDTF">2016-10-14T20:10:46Z</dcterms:created>
  <dcterms:modified xsi:type="dcterms:W3CDTF">2016-10-28T20:16:21Z</dcterms:modified>
</cp:coreProperties>
</file>