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6245" windowHeight="1099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<sst xmlns="http://schemas.openxmlformats.org/spreadsheetml/2006/main" count="130" uniqueCount="84">
  <si>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</si>
  <si>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</si>
  <si>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</si>
  <si>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</si>
  <si>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</si>
  <si>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</si>
  <si>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</si>
  <si>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</si>
  <si>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</si>
  <si>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</si>
  <si>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</si>
  <si>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</si>
  <si>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</si>
  <si>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</si>
  <si>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</si>
  <si>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</si>
  <si>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</si>
  <si>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</si>
  <si>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</si>
  <si>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Ox</t>
  </si>
  <si>
    <t>Wt</t>
  </si>
  <si>
    <t>Percents</t>
  </si>
  <si>
    <t>Average</t>
  </si>
  <si>
    <t>Standard</t>
  </si>
  <si>
    <t>Dev</t>
  </si>
  <si>
    <t>Na2O</t>
  </si>
  <si>
    <t>K2O</t>
  </si>
  <si>
    <t>SiO2</t>
  </si>
  <si>
    <t>MgO</t>
  </si>
  <si>
    <t>Al2O3</t>
  </si>
  <si>
    <t>CaO</t>
  </si>
  <si>
    <t>MnO</t>
  </si>
  <si>
    <t>TiO2</t>
  </si>
  <si>
    <t>ZnO</t>
  </si>
  <si>
    <t>FeO</t>
  </si>
  <si>
    <t>Totals</t>
  </si>
  <si>
    <t>Cation</t>
  </si>
  <si>
    <t>Numbers</t>
  </si>
  <si>
    <t>Normalized</t>
  </si>
  <si>
    <t>to</t>
  </si>
  <si>
    <t>O</t>
  </si>
  <si>
    <t>Na</t>
  </si>
  <si>
    <t>K</t>
  </si>
  <si>
    <t>Si</t>
  </si>
  <si>
    <t>Mg</t>
  </si>
  <si>
    <t>Al</t>
  </si>
  <si>
    <t>Ca</t>
  </si>
  <si>
    <t>Mn</t>
  </si>
  <si>
    <t>Ti</t>
  </si>
  <si>
    <t>Zn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</si>
  <si>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</si>
  <si>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</si>
  <si>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</si>
  <si>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</si>
  <si>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</si>
  <si>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</si>
  <si>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</si>
  <si>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</si>
  <si>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</si>
  <si>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</si>
  <si>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</si>
  <si>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</si>
  <si>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</si>
  <si>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anor-s</t>
  </si>
  <si>
    <t>PET</t>
  </si>
  <si>
    <t>kspar-OR1</t>
  </si>
  <si>
    <t>rhod-791</t>
  </si>
  <si>
    <t>rutile1</t>
  </si>
  <si>
    <t>LIF</t>
  </si>
  <si>
    <t>gahnite</t>
  </si>
  <si>
    <t>fayalite</t>
  </si>
  <si>
    <t>average</t>
  </si>
  <si>
    <t>stdev</t>
  </si>
  <si>
    <t xml:space="preserve"> </t>
  </si>
  <si>
    <r>
      <t>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ZnSi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</si>
  <si>
    <t>ideal</t>
  </si>
  <si>
    <t>measured</t>
  </si>
  <si>
    <t>in formula</t>
  </si>
  <si>
    <t>(+) charges</t>
  </si>
  <si>
    <t>Hardystonite R040026</t>
  </si>
  <si>
    <t>no Na in the wds scan; this value represent Zn overkap on the peak possition of Na</t>
  </si>
  <si>
    <r>
      <t>(Ca</t>
    </r>
    <r>
      <rPr>
        <vertAlign val="subscript"/>
        <sz val="14"/>
        <rFont val="Times New Roman"/>
        <family val="1"/>
      </rPr>
      <t>1.98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(Zn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1.99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</si>
  <si>
    <t xml:space="preserve">corrected Zn </t>
  </si>
  <si>
    <t>not present in the wds scan; not in totals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</si>
</sst>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9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workbookViewId="0" topLeftCell="A1">
      <selection activeCell="O25" sqref="O25"/>
    </sheetView>
  </sheetViews>
  <sheetFormatPr defaultColWidth="9.00390625" defaultRowHeight="13.5"/>
  <cols>
    <col min="1" max="16384" width="5.25390625" style="1" customWidth="1"/>
  </cols>
  <sheetData>
    <row r="1" s="8" customFormat="1" ht="15.75">
      <c r="B1" s="9" t="s">
        <v>79</v>
      </c>
    </row>
    <row r="2" spans="2:20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</row>
    <row r="3" spans="1:23" ht="12.75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V3" s="1" t="s">
        <v>71</v>
      </c>
      <c r="W3" s="1" t="s">
        <v>72</v>
      </c>
    </row>
    <row r="4" spans="1:26" ht="12.75">
      <c r="A4" s="1" t="s">
        <v>27</v>
      </c>
      <c r="B4" s="3">
        <v>38.07</v>
      </c>
      <c r="C4" s="3">
        <v>38.12</v>
      </c>
      <c r="D4" s="3">
        <v>38.38</v>
      </c>
      <c r="E4" s="3">
        <v>38.28</v>
      </c>
      <c r="F4" s="3">
        <v>38.1</v>
      </c>
      <c r="G4" s="3">
        <v>38.02</v>
      </c>
      <c r="H4" s="3">
        <v>38.33</v>
      </c>
      <c r="I4" s="3">
        <v>38.24</v>
      </c>
      <c r="J4" s="3">
        <v>38.26</v>
      </c>
      <c r="K4" s="3">
        <v>38.45</v>
      </c>
      <c r="L4" s="3">
        <v>38.23</v>
      </c>
      <c r="M4" s="3">
        <v>38.35</v>
      </c>
      <c r="N4" s="3">
        <v>38.05</v>
      </c>
      <c r="O4" s="3">
        <v>38.1</v>
      </c>
      <c r="P4" s="3">
        <v>38.17</v>
      </c>
      <c r="Q4" s="3">
        <v>38.44</v>
      </c>
      <c r="R4" s="3">
        <v>38.56</v>
      </c>
      <c r="S4" s="3">
        <v>38.12</v>
      </c>
      <c r="T4" s="3">
        <v>38.27</v>
      </c>
      <c r="U4" s="3"/>
      <c r="V4" s="3">
        <f>AVERAGE(B4:T4)</f>
        <v>38.238947368421044</v>
      </c>
      <c r="W4" s="3">
        <f>STDEV(B4:T4)</f>
        <v>0.15194643562363078</v>
      </c>
      <c r="X4" s="3"/>
      <c r="Y4" s="3"/>
      <c r="Z4" s="3"/>
    </row>
    <row r="5" spans="1:26" ht="12.75">
      <c r="A5" s="1" t="s">
        <v>30</v>
      </c>
      <c r="B5" s="3">
        <v>34.9</v>
      </c>
      <c r="C5" s="3">
        <v>34.9</v>
      </c>
      <c r="D5" s="3">
        <v>35.17</v>
      </c>
      <c r="E5" s="3">
        <v>35.05</v>
      </c>
      <c r="F5" s="3">
        <v>34.82</v>
      </c>
      <c r="G5" s="3">
        <v>35.07</v>
      </c>
      <c r="H5" s="3">
        <v>34.93</v>
      </c>
      <c r="I5" s="3">
        <v>34.89</v>
      </c>
      <c r="J5" s="3">
        <v>34.84</v>
      </c>
      <c r="K5" s="3">
        <v>34.96</v>
      </c>
      <c r="L5" s="3">
        <v>35.17</v>
      </c>
      <c r="M5" s="3">
        <v>34.94</v>
      </c>
      <c r="N5" s="3">
        <v>34.96</v>
      </c>
      <c r="O5" s="3">
        <v>34.83</v>
      </c>
      <c r="P5" s="3">
        <v>35.06</v>
      </c>
      <c r="Q5" s="3">
        <v>34.95</v>
      </c>
      <c r="R5" s="3">
        <v>34.79</v>
      </c>
      <c r="S5" s="3">
        <v>34.76</v>
      </c>
      <c r="T5" s="3">
        <v>35.1</v>
      </c>
      <c r="U5" s="3"/>
      <c r="V5" s="3">
        <f aca="true" t="shared" si="0" ref="V5:V14">AVERAGE(B5:T5)</f>
        <v>34.95210526315789</v>
      </c>
      <c r="W5" s="3">
        <f aca="true" t="shared" si="1" ref="W5:W14">STDEV(B5:T5)</f>
        <v>0.12250074591091076</v>
      </c>
      <c r="X5" s="3"/>
      <c r="Y5" s="3"/>
      <c r="Z5" s="3"/>
    </row>
    <row r="6" spans="1:43" ht="12.75">
      <c r="A6" s="1" t="s">
        <v>33</v>
      </c>
      <c r="B6" s="3">
        <v>24.2</v>
      </c>
      <c r="C6" s="3">
        <v>25.025</v>
      </c>
      <c r="D6" s="3">
        <v>25.07</v>
      </c>
      <c r="E6" s="3">
        <v>25.075</v>
      </c>
      <c r="F6" s="3">
        <v>24.82</v>
      </c>
      <c r="G6" s="3">
        <v>24.655</v>
      </c>
      <c r="H6" s="3">
        <v>25.17</v>
      </c>
      <c r="I6" s="3">
        <v>24.935</v>
      </c>
      <c r="J6" s="3">
        <v>24.455</v>
      </c>
      <c r="K6" s="3">
        <v>25.06</v>
      </c>
      <c r="L6" s="3">
        <v>25.685</v>
      </c>
      <c r="M6" s="3">
        <v>24.965</v>
      </c>
      <c r="N6" s="3">
        <v>24.49</v>
      </c>
      <c r="O6" s="3">
        <v>24.83</v>
      </c>
      <c r="P6" s="3">
        <v>25.39</v>
      </c>
      <c r="Q6" s="3">
        <v>24.785</v>
      </c>
      <c r="R6" s="3">
        <v>24.49</v>
      </c>
      <c r="S6" s="3">
        <v>24.685</v>
      </c>
      <c r="T6" s="3">
        <v>25.435</v>
      </c>
      <c r="U6" s="3"/>
      <c r="V6" s="3">
        <f t="shared" si="0"/>
        <v>24.906315789473684</v>
      </c>
      <c r="W6" s="3">
        <f t="shared" si="1"/>
        <v>0.3708767469167174</v>
      </c>
      <c r="X6" s="3" t="s">
        <v>82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26" ht="12.75">
      <c r="A7" s="1" t="s">
        <v>31</v>
      </c>
      <c r="B7" s="3">
        <v>0.42</v>
      </c>
      <c r="C7" s="3">
        <v>0.4</v>
      </c>
      <c r="D7" s="3">
        <v>0.39</v>
      </c>
      <c r="E7" s="3">
        <v>0.43</v>
      </c>
      <c r="F7" s="3">
        <v>0.41</v>
      </c>
      <c r="G7" s="3">
        <v>0.09</v>
      </c>
      <c r="H7" s="3">
        <v>0.43</v>
      </c>
      <c r="I7" s="3">
        <v>0.48</v>
      </c>
      <c r="J7" s="3">
        <v>0.41</v>
      </c>
      <c r="K7" s="3">
        <v>0.53</v>
      </c>
      <c r="L7" s="3">
        <v>0.37</v>
      </c>
      <c r="M7" s="3">
        <v>0.42</v>
      </c>
      <c r="N7" s="3">
        <v>0.38</v>
      </c>
      <c r="O7" s="3">
        <v>0.45</v>
      </c>
      <c r="P7" s="3">
        <v>0.33</v>
      </c>
      <c r="Q7" s="3">
        <v>0.4</v>
      </c>
      <c r="R7" s="3">
        <v>0.38</v>
      </c>
      <c r="S7" s="3">
        <v>0.34</v>
      </c>
      <c r="T7" s="3">
        <v>0.3</v>
      </c>
      <c r="U7" s="3"/>
      <c r="V7" s="3">
        <f t="shared" si="0"/>
        <v>0.3873684210526316</v>
      </c>
      <c r="W7" s="3">
        <f t="shared" si="1"/>
        <v>0.08880954060754952</v>
      </c>
      <c r="X7" s="3"/>
      <c r="Y7" s="3"/>
      <c r="Z7" s="3"/>
    </row>
    <row r="8" spans="1:26" ht="12.75">
      <c r="A8" s="1" t="s">
        <v>29</v>
      </c>
      <c r="B8" s="3">
        <v>0.28</v>
      </c>
      <c r="C8" s="3">
        <v>0.32</v>
      </c>
      <c r="D8" s="3">
        <v>0.29</v>
      </c>
      <c r="E8" s="3">
        <v>0.3</v>
      </c>
      <c r="F8" s="3">
        <v>0.3</v>
      </c>
      <c r="G8" s="3">
        <v>0.31</v>
      </c>
      <c r="H8" s="3">
        <v>0.29</v>
      </c>
      <c r="I8" s="3">
        <v>0.29</v>
      </c>
      <c r="J8" s="3">
        <v>0.3</v>
      </c>
      <c r="K8" s="3">
        <v>0.31</v>
      </c>
      <c r="L8" s="3">
        <v>0.3</v>
      </c>
      <c r="M8" s="3">
        <v>0.31</v>
      </c>
      <c r="N8" s="3">
        <v>0.29</v>
      </c>
      <c r="O8" s="3">
        <v>0.31</v>
      </c>
      <c r="P8" s="3">
        <v>0.3</v>
      </c>
      <c r="Q8" s="3">
        <v>0.32</v>
      </c>
      <c r="R8" s="3">
        <v>0.29</v>
      </c>
      <c r="S8" s="3">
        <v>0.29</v>
      </c>
      <c r="T8" s="3">
        <v>0.31</v>
      </c>
      <c r="U8" s="3"/>
      <c r="V8" s="3">
        <f t="shared" si="0"/>
        <v>0.3005263157894737</v>
      </c>
      <c r="W8" s="3">
        <f t="shared" si="1"/>
        <v>0.011290942392775009</v>
      </c>
      <c r="X8" s="3"/>
      <c r="Y8" s="3"/>
      <c r="Z8" s="3"/>
    </row>
    <row r="9" spans="1:26" ht="12.75">
      <c r="A9" s="1" t="s">
        <v>34</v>
      </c>
      <c r="B9" s="3">
        <v>0.07</v>
      </c>
      <c r="C9" s="3">
        <v>0.09</v>
      </c>
      <c r="D9" s="3">
        <v>0</v>
      </c>
      <c r="E9" s="3">
        <v>0.05</v>
      </c>
      <c r="F9" s="3">
        <v>0.14</v>
      </c>
      <c r="G9" s="3">
        <v>0.01</v>
      </c>
      <c r="H9" s="3">
        <v>0.07</v>
      </c>
      <c r="I9" s="3">
        <v>0.08</v>
      </c>
      <c r="J9" s="3">
        <v>0.11</v>
      </c>
      <c r="K9" s="3">
        <v>0.07</v>
      </c>
      <c r="L9" s="3">
        <v>0.09</v>
      </c>
      <c r="M9" s="3">
        <v>0.01</v>
      </c>
      <c r="N9" s="3">
        <v>0.04</v>
      </c>
      <c r="O9" s="3">
        <v>0.01</v>
      </c>
      <c r="P9" s="3">
        <v>0.06</v>
      </c>
      <c r="Q9" s="3">
        <v>0.06</v>
      </c>
      <c r="R9" s="3">
        <v>0.07</v>
      </c>
      <c r="S9" s="3">
        <v>0.06</v>
      </c>
      <c r="T9" s="3">
        <v>0.12</v>
      </c>
      <c r="U9" s="3"/>
      <c r="V9" s="3">
        <f t="shared" si="0"/>
        <v>0.06368421052631579</v>
      </c>
      <c r="W9" s="3">
        <f t="shared" si="1"/>
        <v>0.038327612082586344</v>
      </c>
      <c r="X9" s="3"/>
      <c r="Y9" s="3"/>
      <c r="Z9" s="3"/>
    </row>
    <row r="10" spans="1:26" s="4" customFormat="1" ht="12.75">
      <c r="A10" s="4" t="s">
        <v>28</v>
      </c>
      <c r="B10" s="5">
        <v>0.02</v>
      </c>
      <c r="C10" s="5">
        <v>0.05</v>
      </c>
      <c r="D10" s="5">
        <v>0.03</v>
      </c>
      <c r="E10" s="5">
        <v>0.05</v>
      </c>
      <c r="F10" s="5">
        <v>0.03</v>
      </c>
      <c r="G10" s="5">
        <v>0.03</v>
      </c>
      <c r="H10" s="5">
        <v>0.05</v>
      </c>
      <c r="I10" s="5">
        <v>0.07</v>
      </c>
      <c r="J10" s="5">
        <v>0.03</v>
      </c>
      <c r="K10" s="5">
        <v>0.03</v>
      </c>
      <c r="L10" s="5">
        <v>0.04</v>
      </c>
      <c r="M10" s="5">
        <v>0.03</v>
      </c>
      <c r="N10" s="5">
        <v>0.04</v>
      </c>
      <c r="O10" s="5">
        <v>0.03</v>
      </c>
      <c r="P10" s="5">
        <v>0.02</v>
      </c>
      <c r="Q10" s="5">
        <v>0.04</v>
      </c>
      <c r="R10" s="5">
        <v>0.05</v>
      </c>
      <c r="S10" s="5">
        <v>0</v>
      </c>
      <c r="T10" s="5">
        <v>0.02</v>
      </c>
      <c r="U10" s="5"/>
      <c r="V10" s="5">
        <f t="shared" si="0"/>
        <v>0.034736842105263156</v>
      </c>
      <c r="W10" s="5">
        <f t="shared" si="1"/>
        <v>0.015408663166699305</v>
      </c>
      <c r="X10" s="5" t="s">
        <v>83</v>
      </c>
      <c r="Y10" s="5"/>
      <c r="Z10" s="5"/>
    </row>
    <row r="11" spans="1:26" s="4" customFormat="1" ht="12.75">
      <c r="A11" s="4" t="s">
        <v>26</v>
      </c>
      <c r="B11" s="5">
        <v>0.02</v>
      </c>
      <c r="C11" s="5">
        <v>0</v>
      </c>
      <c r="D11" s="5">
        <v>0.02</v>
      </c>
      <c r="E11" s="5">
        <v>0</v>
      </c>
      <c r="F11" s="5">
        <v>0.02</v>
      </c>
      <c r="G11" s="5">
        <v>0.01</v>
      </c>
      <c r="H11" s="5">
        <v>0.02</v>
      </c>
      <c r="I11" s="5">
        <v>0.01</v>
      </c>
      <c r="J11" s="5">
        <v>0.01</v>
      </c>
      <c r="K11" s="5">
        <v>0.01</v>
      </c>
      <c r="L11" s="5">
        <v>0</v>
      </c>
      <c r="M11" s="5">
        <v>0.01</v>
      </c>
      <c r="N11" s="5">
        <v>0.01</v>
      </c>
      <c r="O11" s="5">
        <v>0.02</v>
      </c>
      <c r="P11" s="5">
        <v>0.01</v>
      </c>
      <c r="Q11" s="5">
        <v>0</v>
      </c>
      <c r="R11" s="5">
        <v>0.02</v>
      </c>
      <c r="S11" s="5">
        <v>0</v>
      </c>
      <c r="T11" s="5">
        <v>0</v>
      </c>
      <c r="U11" s="5"/>
      <c r="V11" s="5">
        <f t="shared" si="0"/>
        <v>0.009999999999999998</v>
      </c>
      <c r="W11" s="5">
        <f t="shared" si="1"/>
        <v>0.008164965809277261</v>
      </c>
      <c r="X11" s="5" t="s">
        <v>83</v>
      </c>
      <c r="Y11" s="5"/>
      <c r="Z11" s="5"/>
    </row>
    <row r="12" spans="1:26" s="4" customFormat="1" ht="12.75">
      <c r="A12" s="4" t="s">
        <v>32</v>
      </c>
      <c r="B12" s="5">
        <v>0</v>
      </c>
      <c r="C12" s="5">
        <v>0</v>
      </c>
      <c r="D12" s="5">
        <v>0</v>
      </c>
      <c r="E12" s="5">
        <v>0.02</v>
      </c>
      <c r="F12" s="5">
        <v>0.01</v>
      </c>
      <c r="G12" s="5">
        <v>0</v>
      </c>
      <c r="H12" s="5">
        <v>0.01</v>
      </c>
      <c r="I12" s="5">
        <v>0</v>
      </c>
      <c r="J12" s="5">
        <v>0.02</v>
      </c>
      <c r="K12" s="5">
        <v>0.01</v>
      </c>
      <c r="L12" s="5">
        <v>0</v>
      </c>
      <c r="M12" s="5">
        <v>0</v>
      </c>
      <c r="N12" s="5">
        <v>0.03</v>
      </c>
      <c r="O12" s="5">
        <v>0</v>
      </c>
      <c r="P12" s="5">
        <v>0</v>
      </c>
      <c r="Q12" s="5">
        <v>0.01</v>
      </c>
      <c r="R12" s="5">
        <v>0</v>
      </c>
      <c r="S12" s="5">
        <v>0.02</v>
      </c>
      <c r="T12" s="5">
        <v>0</v>
      </c>
      <c r="U12" s="5"/>
      <c r="V12" s="5">
        <f t="shared" si="0"/>
        <v>0.006842105263157893</v>
      </c>
      <c r="W12" s="5">
        <f t="shared" si="1"/>
        <v>0.009459053029269174</v>
      </c>
      <c r="X12" s="5" t="s">
        <v>83</v>
      </c>
      <c r="Y12" s="5"/>
      <c r="Z12" s="5"/>
    </row>
    <row r="13" spans="1:26" s="4" customFormat="1" ht="12.75">
      <c r="A13" s="4" t="s">
        <v>25</v>
      </c>
      <c r="B13" s="5">
        <v>1.04</v>
      </c>
      <c r="C13" s="5">
        <v>1.19</v>
      </c>
      <c r="D13" s="5">
        <v>1.1</v>
      </c>
      <c r="E13" s="5">
        <v>1.13</v>
      </c>
      <c r="F13" s="5">
        <v>1.26</v>
      </c>
      <c r="G13" s="5">
        <v>1.13</v>
      </c>
      <c r="H13" s="5">
        <v>1.06</v>
      </c>
      <c r="I13" s="5">
        <v>1.07</v>
      </c>
      <c r="J13" s="5">
        <v>1.13</v>
      </c>
      <c r="K13" s="5">
        <v>1.14</v>
      </c>
      <c r="L13" s="5">
        <v>1.07</v>
      </c>
      <c r="M13" s="5">
        <v>1.13</v>
      </c>
      <c r="N13" s="5">
        <v>1.04</v>
      </c>
      <c r="O13" s="5">
        <v>1.18</v>
      </c>
      <c r="P13" s="5">
        <v>1.2</v>
      </c>
      <c r="Q13" s="5">
        <v>1.15</v>
      </c>
      <c r="R13" s="5">
        <v>1.32</v>
      </c>
      <c r="S13" s="5">
        <v>1.15</v>
      </c>
      <c r="T13" s="5">
        <v>1.17</v>
      </c>
      <c r="U13" s="5"/>
      <c r="V13" s="5">
        <f>AVERAGE(B13:T13)</f>
        <v>1.14</v>
      </c>
      <c r="W13" s="5">
        <f>STDEV(B13:T13)</f>
        <v>0.07218802609236105</v>
      </c>
      <c r="X13" s="5" t="s">
        <v>80</v>
      </c>
      <c r="Y13" s="5"/>
      <c r="Z13" s="5"/>
    </row>
    <row r="14" spans="1:26" ht="12.75">
      <c r="A14" s="1" t="s">
        <v>35</v>
      </c>
      <c r="B14" s="3">
        <f>SUM(B4:B9)</f>
        <v>97.94</v>
      </c>
      <c r="C14" s="3">
        <f aca="true" t="shared" si="2" ref="C14:T14">SUM(C4:C9)</f>
        <v>98.85499999999999</v>
      </c>
      <c r="D14" s="3">
        <f t="shared" si="2"/>
        <v>99.30000000000001</v>
      </c>
      <c r="E14" s="3">
        <f t="shared" si="2"/>
        <v>99.185</v>
      </c>
      <c r="F14" s="3">
        <f t="shared" si="2"/>
        <v>98.59</v>
      </c>
      <c r="G14" s="3">
        <f t="shared" si="2"/>
        <v>98.15500000000002</v>
      </c>
      <c r="H14" s="3">
        <f t="shared" si="2"/>
        <v>99.22</v>
      </c>
      <c r="I14" s="3">
        <f t="shared" si="2"/>
        <v>98.915</v>
      </c>
      <c r="J14" s="3">
        <f t="shared" si="2"/>
        <v>98.37499999999999</v>
      </c>
      <c r="K14" s="3">
        <f t="shared" si="2"/>
        <v>99.38</v>
      </c>
      <c r="L14" s="3">
        <f t="shared" si="2"/>
        <v>99.84500000000001</v>
      </c>
      <c r="M14" s="3">
        <f t="shared" si="2"/>
        <v>98.995</v>
      </c>
      <c r="N14" s="3">
        <f t="shared" si="2"/>
        <v>98.21</v>
      </c>
      <c r="O14" s="3">
        <f t="shared" si="2"/>
        <v>98.53000000000002</v>
      </c>
      <c r="P14" s="3">
        <f t="shared" si="2"/>
        <v>99.31</v>
      </c>
      <c r="Q14" s="3">
        <f t="shared" si="2"/>
        <v>98.955</v>
      </c>
      <c r="R14" s="3">
        <f t="shared" si="2"/>
        <v>98.57999999999998</v>
      </c>
      <c r="S14" s="3">
        <f t="shared" si="2"/>
        <v>98.25500000000001</v>
      </c>
      <c r="T14" s="3">
        <f t="shared" si="2"/>
        <v>99.53500000000001</v>
      </c>
      <c r="U14" s="3"/>
      <c r="V14" s="3">
        <f t="shared" si="0"/>
        <v>98.84894736842107</v>
      </c>
      <c r="W14" s="3">
        <f t="shared" si="1"/>
        <v>0.5261457839453213</v>
      </c>
      <c r="X14" s="3"/>
      <c r="Y14" s="3"/>
      <c r="Z14" s="3"/>
    </row>
    <row r="15" spans="2:26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1" t="s">
        <v>36</v>
      </c>
      <c r="B16" s="3" t="s">
        <v>37</v>
      </c>
      <c r="C16" s="3" t="s">
        <v>38</v>
      </c>
      <c r="D16" s="3" t="s">
        <v>39</v>
      </c>
      <c r="E16" s="3">
        <v>7</v>
      </c>
      <c r="F16" s="3" t="s">
        <v>40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1" t="s">
        <v>71</v>
      </c>
      <c r="W16" s="1" t="s">
        <v>72</v>
      </c>
      <c r="X16" s="3" t="s">
        <v>77</v>
      </c>
      <c r="Y16" s="3"/>
      <c r="Z16" s="3" t="s">
        <v>78</v>
      </c>
    </row>
    <row r="17" spans="1:26" ht="12.75">
      <c r="A17" s="1" t="s">
        <v>43</v>
      </c>
      <c r="B17" s="2">
        <v>2.007357957659857</v>
      </c>
      <c r="C17" s="2">
        <v>1.9980319416326873</v>
      </c>
      <c r="D17" s="2">
        <v>2.0010726609097675</v>
      </c>
      <c r="E17" s="2">
        <v>1.9993049748287846</v>
      </c>
      <c r="F17" s="2">
        <v>2.000967941568397</v>
      </c>
      <c r="G17" s="2">
        <v>2.0024617118879755</v>
      </c>
      <c r="H17" s="2">
        <v>2.001283802384021</v>
      </c>
      <c r="I17" s="2">
        <v>2.0018104048228587</v>
      </c>
      <c r="J17" s="2">
        <v>2.008766258015941</v>
      </c>
      <c r="K17" s="2">
        <v>2.0029335409088906</v>
      </c>
      <c r="L17" s="2">
        <v>1.9896742241555676</v>
      </c>
      <c r="M17" s="2">
        <v>2.004237239710697</v>
      </c>
      <c r="N17" s="2">
        <v>2.003248387624135</v>
      </c>
      <c r="O17" s="2">
        <v>2.0015517527462254</v>
      </c>
      <c r="P17" s="2">
        <v>1.994262810172022</v>
      </c>
      <c r="Q17" s="2">
        <v>2.007486219194923</v>
      </c>
      <c r="R17" s="2">
        <v>2.017007812068775</v>
      </c>
      <c r="S17" s="2">
        <v>2.006086944818184</v>
      </c>
      <c r="T17" s="2">
        <v>1.9947327780313047</v>
      </c>
      <c r="U17" s="2"/>
      <c r="V17" s="2">
        <f>AVERAGE(B17:T17)</f>
        <v>2.002225229639001</v>
      </c>
      <c r="W17" s="2">
        <f>STDEV(B17:T17)</f>
        <v>0.005979109851621366</v>
      </c>
      <c r="X17" s="10">
        <v>1.99</v>
      </c>
      <c r="Y17" s="1">
        <v>4</v>
      </c>
      <c r="Z17" s="3">
        <f>X17*Y17</f>
        <v>7.96</v>
      </c>
    </row>
    <row r="18" spans="1:26" ht="12.75">
      <c r="A18" s="1" t="s">
        <v>49</v>
      </c>
      <c r="B18" s="2">
        <v>0.9656408912490102</v>
      </c>
      <c r="C18" s="2">
        <v>0.9926175650097177</v>
      </c>
      <c r="D18" s="2">
        <v>0.9891691362782228</v>
      </c>
      <c r="E18" s="2">
        <v>0.9910747104913656</v>
      </c>
      <c r="F18" s="2">
        <v>0.9864504316809419</v>
      </c>
      <c r="G18" s="2">
        <v>0.9826875419083445</v>
      </c>
      <c r="H18" s="2">
        <v>0.9945151691464416</v>
      </c>
      <c r="I18" s="2">
        <v>0.9878085167205809</v>
      </c>
      <c r="J18" s="2">
        <v>0.9716513116733861</v>
      </c>
      <c r="K18" s="2">
        <v>0.9878922919035277</v>
      </c>
      <c r="L18" s="2">
        <v>1.011615746622637</v>
      </c>
      <c r="M18" s="2">
        <v>0.9873557607899984</v>
      </c>
      <c r="N18" s="2">
        <v>0.9757246142726894</v>
      </c>
      <c r="O18" s="2">
        <v>0.9871358004956159</v>
      </c>
      <c r="P18" s="2">
        <v>1.0038787619609564</v>
      </c>
      <c r="Q18" s="2">
        <v>0.979527091170727</v>
      </c>
      <c r="R18" s="2">
        <v>0.9694327231606906</v>
      </c>
      <c r="S18" s="2">
        <v>0.9830787900173291</v>
      </c>
      <c r="T18" s="2">
        <v>1.0032665646480003</v>
      </c>
      <c r="U18" s="2"/>
      <c r="V18" s="2">
        <f>AVERAGE(B18:T18)</f>
        <v>0.986869653642115</v>
      </c>
      <c r="W18" s="2">
        <f>STDEV(B18:T18)</f>
        <v>0.011746632817082266</v>
      </c>
      <c r="X18" s="10">
        <v>0.99</v>
      </c>
      <c r="Y18" s="1">
        <v>2</v>
      </c>
      <c r="Z18" s="3">
        <f>X18*Y18</f>
        <v>1.98</v>
      </c>
    </row>
    <row r="19" spans="1:26" ht="12.75">
      <c r="A19" s="1" t="s">
        <v>45</v>
      </c>
      <c r="B19" s="2">
        <v>0.017400258878963404</v>
      </c>
      <c r="C19" s="2">
        <v>0.019767659166239453</v>
      </c>
      <c r="D19" s="2">
        <v>0.017820160746674474</v>
      </c>
      <c r="E19" s="2">
        <v>0.018466479295596694</v>
      </c>
      <c r="F19" s="2">
        <v>0.018569154979557214</v>
      </c>
      <c r="G19" s="2">
        <v>0.019242856154086004</v>
      </c>
      <c r="H19" s="2">
        <v>0.01784528918777695</v>
      </c>
      <c r="I19" s="2">
        <v>0.017891995807654163</v>
      </c>
      <c r="J19" s="2">
        <v>0.018563566792524813</v>
      </c>
      <c r="K19" s="2">
        <v>0.019032139844238075</v>
      </c>
      <c r="L19" s="2">
        <v>0.018401560830557398</v>
      </c>
      <c r="M19" s="2">
        <v>0.019094187548522098</v>
      </c>
      <c r="N19" s="2">
        <v>0.017994254966172435</v>
      </c>
      <c r="O19" s="2">
        <v>0.01919372522419856</v>
      </c>
      <c r="P19" s="2">
        <v>0.01847299090392083</v>
      </c>
      <c r="Q19" s="2">
        <v>0.019695857939985857</v>
      </c>
      <c r="R19" s="2">
        <v>0.017878220286681342</v>
      </c>
      <c r="S19" s="2">
        <v>0.01798666262761787</v>
      </c>
      <c r="T19" s="2">
        <v>0.01904336480115666</v>
      </c>
      <c r="U19" s="2"/>
      <c r="V19" s="2">
        <f>AVERAGE(B19:T19)</f>
        <v>0.018545283472743385</v>
      </c>
      <c r="W19" s="2">
        <f>STDEV(B19:T19)</f>
        <v>0.0006814542770533132</v>
      </c>
      <c r="X19" s="10">
        <v>0.02</v>
      </c>
      <c r="Y19" s="1">
        <v>3</v>
      </c>
      <c r="Z19" s="3">
        <f>X19*Y19</f>
        <v>0.06</v>
      </c>
    </row>
    <row r="20" spans="1:26" ht="12.75">
      <c r="A20" s="1" t="s">
        <v>46</v>
      </c>
      <c r="B20" s="2">
        <v>1.971698519933592</v>
      </c>
      <c r="C20" s="2">
        <v>1.9599640164997059</v>
      </c>
      <c r="D20" s="2">
        <v>1.9647323354135995</v>
      </c>
      <c r="E20" s="2">
        <v>1.9614095075539115</v>
      </c>
      <c r="F20" s="2">
        <v>1.9593727241037349</v>
      </c>
      <c r="G20" s="2">
        <v>1.9790693392679473</v>
      </c>
      <c r="H20" s="2">
        <v>1.9540765952691133</v>
      </c>
      <c r="I20" s="2">
        <v>1.9569474531915438</v>
      </c>
      <c r="J20" s="2">
        <v>1.9599081627964803</v>
      </c>
      <c r="K20" s="2">
        <v>1.9512582638862934</v>
      </c>
      <c r="L20" s="2">
        <v>1.9612058516102862</v>
      </c>
      <c r="M20" s="2">
        <v>1.956499746340681</v>
      </c>
      <c r="N20" s="2">
        <v>1.9720807824969022</v>
      </c>
      <c r="O20" s="2">
        <v>1.9605072781985375</v>
      </c>
      <c r="P20" s="2">
        <v>1.96266093596463</v>
      </c>
      <c r="Q20" s="2">
        <v>1.9556426947959373</v>
      </c>
      <c r="R20" s="2">
        <v>1.9498361595850153</v>
      </c>
      <c r="S20" s="2">
        <v>1.9599715335043828</v>
      </c>
      <c r="T20" s="2">
        <v>1.960227667484521</v>
      </c>
      <c r="U20" s="2"/>
      <c r="V20" s="2">
        <f>AVERAGE(B20:T20)</f>
        <v>1.960898398310359</v>
      </c>
      <c r="W20" s="2">
        <f>STDEV(B20:T20)</f>
        <v>0.0071495877968661605</v>
      </c>
      <c r="X20" s="10">
        <v>1.98</v>
      </c>
      <c r="Y20" s="1">
        <v>2</v>
      </c>
      <c r="Z20" s="3">
        <f>X20*Y20</f>
        <v>3.96</v>
      </c>
    </row>
    <row r="21" spans="1:26" ht="12.75">
      <c r="A21" s="1" t="s">
        <v>47</v>
      </c>
      <c r="B21" s="2">
        <v>0.018757574096932815</v>
      </c>
      <c r="C21" s="2">
        <v>0.017758037112785532</v>
      </c>
      <c r="D21" s="2">
        <v>0.017222965368630168</v>
      </c>
      <c r="E21" s="2">
        <v>0.01902221150534776</v>
      </c>
      <c r="F21" s="2">
        <v>0.018238303767832177</v>
      </c>
      <c r="G21" s="2">
        <v>0.00401494916558974</v>
      </c>
      <c r="H21" s="2">
        <v>0.01901620058871407</v>
      </c>
      <c r="I21" s="2">
        <v>0.021282945314769878</v>
      </c>
      <c r="J21" s="2">
        <v>0.01823281514690567</v>
      </c>
      <c r="K21" s="2">
        <v>0.02338468358151725</v>
      </c>
      <c r="L21" s="2">
        <v>0.01631040830118643</v>
      </c>
      <c r="M21" s="2">
        <v>0.018591673441883907</v>
      </c>
      <c r="N21" s="2">
        <v>0.016945296429152327</v>
      </c>
      <c r="O21" s="2">
        <v>0.020023490914339023</v>
      </c>
      <c r="P21" s="2">
        <v>0.014603589057336833</v>
      </c>
      <c r="Q21" s="2">
        <v>0.017693535351103375</v>
      </c>
      <c r="R21" s="2">
        <v>0.01683602588454047</v>
      </c>
      <c r="S21" s="2">
        <v>0.01515518387067366</v>
      </c>
      <c r="T21" s="2">
        <v>0.013244420164066953</v>
      </c>
      <c r="U21" s="2"/>
      <c r="V21" s="2">
        <f>AVERAGE(B21:T21)</f>
        <v>0.017175489950700423</v>
      </c>
      <c r="W21" s="2">
        <f>STDEV(B21:T21)</f>
        <v>0.00392970940448261</v>
      </c>
      <c r="X21" s="10">
        <v>0.02</v>
      </c>
      <c r="Y21" s="1">
        <v>2</v>
      </c>
      <c r="Z21" s="3">
        <f>X21*Y21</f>
        <v>0.04</v>
      </c>
    </row>
    <row r="22" spans="1:26" ht="12.75">
      <c r="A22" s="1" t="s">
        <v>73</v>
      </c>
      <c r="B22" s="3" t="s">
        <v>73</v>
      </c>
      <c r="C22" s="3" t="s">
        <v>73</v>
      </c>
      <c r="D22" s="3" t="s">
        <v>73</v>
      </c>
      <c r="E22" s="3" t="s">
        <v>73</v>
      </c>
      <c r="F22" s="3" t="s">
        <v>73</v>
      </c>
      <c r="G22" s="3" t="s">
        <v>73</v>
      </c>
      <c r="H22" s="3" t="s">
        <v>73</v>
      </c>
      <c r="I22" s="3" t="s">
        <v>73</v>
      </c>
      <c r="J22" s="3" t="s">
        <v>73</v>
      </c>
      <c r="K22" s="3" t="s">
        <v>73</v>
      </c>
      <c r="L22" s="3" t="s">
        <v>73</v>
      </c>
      <c r="M22" s="3" t="s">
        <v>73</v>
      </c>
      <c r="N22" s="3" t="s">
        <v>73</v>
      </c>
      <c r="O22" s="3" t="s">
        <v>73</v>
      </c>
      <c r="P22" s="3" t="s">
        <v>73</v>
      </c>
      <c r="Q22" s="3" t="s">
        <v>73</v>
      </c>
      <c r="R22" s="3" t="s">
        <v>73</v>
      </c>
      <c r="S22" s="3" t="s">
        <v>73</v>
      </c>
      <c r="T22" s="3" t="s">
        <v>73</v>
      </c>
      <c r="U22" s="3"/>
      <c r="V22" s="3"/>
      <c r="W22" s="3"/>
      <c r="X22" s="3"/>
      <c r="Y22" s="3"/>
      <c r="Z22" s="7">
        <f>SUM(Z17:Z21)</f>
        <v>14</v>
      </c>
    </row>
    <row r="23" spans="2:23" ht="20.25">
      <c r="B23" s="1" t="s">
        <v>75</v>
      </c>
      <c r="E23" s="6" t="s">
        <v>74</v>
      </c>
      <c r="V23" s="3"/>
      <c r="W23" s="3"/>
    </row>
    <row r="24" spans="2:23" ht="20.25">
      <c r="B24" s="1" t="s">
        <v>76</v>
      </c>
      <c r="E24" s="6" t="s">
        <v>81</v>
      </c>
      <c r="V24" s="3"/>
      <c r="W24" s="3"/>
    </row>
    <row r="25" spans="2:27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2:23" ht="12.75">
      <c r="V26" s="3"/>
      <c r="W26" s="3"/>
    </row>
    <row r="27" spans="1:23" ht="12.75">
      <c r="A27" s="1" t="s">
        <v>51</v>
      </c>
      <c r="B27" s="1" t="s">
        <v>52</v>
      </c>
      <c r="C27" s="1" t="s">
        <v>53</v>
      </c>
      <c r="D27" s="1" t="s">
        <v>54</v>
      </c>
      <c r="E27" s="1" t="s">
        <v>55</v>
      </c>
      <c r="F27" s="1" t="s">
        <v>56</v>
      </c>
      <c r="G27" s="1" t="s">
        <v>57</v>
      </c>
      <c r="H27" s="1" t="s">
        <v>58</v>
      </c>
      <c r="V27" s="3"/>
      <c r="W27" s="3"/>
    </row>
    <row r="28" spans="1:23" ht="12.75">
      <c r="A28" s="1" t="s">
        <v>59</v>
      </c>
      <c r="B28" s="1" t="s">
        <v>41</v>
      </c>
      <c r="C28" s="1" t="s">
        <v>60</v>
      </c>
      <c r="D28" s="1">
        <v>10</v>
      </c>
      <c r="E28" s="1">
        <v>0</v>
      </c>
      <c r="F28" s="1">
        <v>600</v>
      </c>
      <c r="G28" s="1">
        <v>-600</v>
      </c>
      <c r="H28" s="1" t="s">
        <v>61</v>
      </c>
      <c r="V28" s="3"/>
      <c r="W28" s="3"/>
    </row>
    <row r="29" spans="1:23" ht="12.75">
      <c r="A29" s="1" t="s">
        <v>59</v>
      </c>
      <c r="B29" s="1" t="s">
        <v>43</v>
      </c>
      <c r="C29" s="1" t="s">
        <v>60</v>
      </c>
      <c r="D29" s="1">
        <v>20</v>
      </c>
      <c r="E29" s="1">
        <v>10</v>
      </c>
      <c r="F29" s="1">
        <v>600</v>
      </c>
      <c r="G29" s="1">
        <v>-600</v>
      </c>
      <c r="H29" s="1" t="s">
        <v>62</v>
      </c>
      <c r="V29" s="3"/>
      <c r="W29" s="3"/>
    </row>
    <row r="30" spans="1:23" ht="12.75">
      <c r="A30" s="1" t="s">
        <v>59</v>
      </c>
      <c r="B30" s="1" t="s">
        <v>44</v>
      </c>
      <c r="C30" s="1" t="s">
        <v>60</v>
      </c>
      <c r="D30" s="1">
        <v>20</v>
      </c>
      <c r="E30" s="1">
        <v>10</v>
      </c>
      <c r="F30" s="1">
        <v>600</v>
      </c>
      <c r="G30" s="1">
        <v>-600</v>
      </c>
      <c r="H30" s="1" t="s">
        <v>62</v>
      </c>
      <c r="V30" s="3"/>
      <c r="W30" s="3"/>
    </row>
    <row r="31" spans="1:23" ht="12.75">
      <c r="A31" s="1" t="s">
        <v>59</v>
      </c>
      <c r="B31" s="1" t="s">
        <v>45</v>
      </c>
      <c r="C31" s="1" t="s">
        <v>60</v>
      </c>
      <c r="D31" s="1">
        <v>20</v>
      </c>
      <c r="E31" s="1">
        <v>10</v>
      </c>
      <c r="F31" s="1">
        <v>600</v>
      </c>
      <c r="G31" s="1">
        <v>-600</v>
      </c>
      <c r="H31" s="1" t="s">
        <v>63</v>
      </c>
      <c r="V31" s="3"/>
      <c r="W31" s="3"/>
    </row>
    <row r="32" spans="1:23" ht="12.75">
      <c r="A32" s="1" t="s">
        <v>64</v>
      </c>
      <c r="B32" s="1" t="s">
        <v>42</v>
      </c>
      <c r="C32" s="1" t="s">
        <v>60</v>
      </c>
      <c r="D32" s="1">
        <v>10</v>
      </c>
      <c r="E32" s="1">
        <v>0</v>
      </c>
      <c r="F32" s="1">
        <v>600</v>
      </c>
      <c r="G32" s="1">
        <v>-600</v>
      </c>
      <c r="H32" s="1" t="s">
        <v>65</v>
      </c>
      <c r="V32" s="3"/>
      <c r="W32" s="3"/>
    </row>
    <row r="33" spans="1:23" ht="12.75">
      <c r="A33" s="1" t="s">
        <v>64</v>
      </c>
      <c r="B33" s="1" t="s">
        <v>46</v>
      </c>
      <c r="C33" s="1" t="s">
        <v>60</v>
      </c>
      <c r="D33" s="1">
        <v>20</v>
      </c>
      <c r="E33" s="1">
        <v>10</v>
      </c>
      <c r="F33" s="1">
        <v>600</v>
      </c>
      <c r="G33" s="1">
        <v>-600</v>
      </c>
      <c r="H33" s="1" t="s">
        <v>62</v>
      </c>
      <c r="V33" s="3"/>
      <c r="W33" s="3"/>
    </row>
    <row r="34" spans="1:23" ht="12.75">
      <c r="A34" s="1" t="s">
        <v>64</v>
      </c>
      <c r="B34" s="1" t="s">
        <v>47</v>
      </c>
      <c r="C34" s="1" t="s">
        <v>60</v>
      </c>
      <c r="D34" s="1">
        <v>20</v>
      </c>
      <c r="E34" s="1">
        <v>10</v>
      </c>
      <c r="F34" s="1">
        <v>600</v>
      </c>
      <c r="G34" s="1">
        <v>-600</v>
      </c>
      <c r="H34" s="1" t="s">
        <v>66</v>
      </c>
      <c r="V34" s="3"/>
      <c r="W34" s="3"/>
    </row>
    <row r="35" spans="1:23" ht="12.75">
      <c r="A35" s="1" t="s">
        <v>64</v>
      </c>
      <c r="B35" s="1" t="s">
        <v>48</v>
      </c>
      <c r="C35" s="1" t="s">
        <v>60</v>
      </c>
      <c r="D35" s="1">
        <v>20</v>
      </c>
      <c r="E35" s="1">
        <v>10</v>
      </c>
      <c r="F35" s="1">
        <v>600</v>
      </c>
      <c r="G35" s="1">
        <v>-600</v>
      </c>
      <c r="H35" s="1" t="s">
        <v>67</v>
      </c>
      <c r="V35" s="3"/>
      <c r="W35" s="3"/>
    </row>
    <row r="36" spans="1:23" ht="12.75">
      <c r="A36" s="1" t="s">
        <v>68</v>
      </c>
      <c r="B36" s="1" t="s">
        <v>49</v>
      </c>
      <c r="C36" s="1" t="s">
        <v>60</v>
      </c>
      <c r="D36" s="1">
        <v>20</v>
      </c>
      <c r="E36" s="1">
        <v>10</v>
      </c>
      <c r="F36" s="1">
        <v>500</v>
      </c>
      <c r="G36" s="1">
        <v>-500</v>
      </c>
      <c r="H36" s="1" t="s">
        <v>69</v>
      </c>
      <c r="V36" s="3"/>
      <c r="W36" s="3"/>
    </row>
    <row r="37" spans="1:23" ht="12.75">
      <c r="A37" s="1" t="s">
        <v>68</v>
      </c>
      <c r="B37" s="1" t="s">
        <v>50</v>
      </c>
      <c r="C37" s="1" t="s">
        <v>60</v>
      </c>
      <c r="D37" s="1">
        <v>20</v>
      </c>
      <c r="E37" s="1">
        <v>10</v>
      </c>
      <c r="F37" s="1">
        <v>500</v>
      </c>
      <c r="G37" s="1">
        <v>-250</v>
      </c>
      <c r="H37" s="1" t="s">
        <v>70</v>
      </c>
      <c r="V37" s="3"/>
      <c r="W37" s="3"/>
    </row>
    <row r="38" spans="22:23" ht="12.75">
      <c r="V38" s="3"/>
      <c r="W38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2008-06-20T02:12:25Z</dcterms:created>
  <dcterms:modified xsi:type="dcterms:W3CDTF">2008-06-20T02:24:08Z</dcterms:modified>
  <cp:category/>
  <cp:version/>
  <cp:contentType/>
  <cp:contentStatus/>
</cp:coreProperties>
</file>