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<sst xmlns="http://schemas.openxmlformats.org/spreadsheetml/2006/main" count="122" uniqueCount="86">
  <si>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</si>
  <si>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</si>
  <si>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</si>
  <si>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</si>
  <si>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</si>
  <si>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</si>
  <si>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</si>
  <si>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</si>
  <si>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</si>
  <si>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</si>
  <si>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</si>
  <si>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</si>
  <si>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</si>
  <si>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</si>
  <si>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</si>
  <si>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</si>
  <si>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</si>
  <si>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</si>
  <si>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</si>
  <si>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</si>
  <si>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</si>
  <si>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</si>
  <si>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</si>
  <si>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</si>
  <si>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</si>
  <si>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</si>
  <si>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P2O5</t>
  </si>
  <si>
    <t>SO3</t>
  </si>
  <si>
    <t>K2O</t>
  </si>
  <si>
    <t>CaO</t>
  </si>
  <si>
    <t>TiO2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</si>
  <si>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</si>
  <si>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</si>
  <si>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</si>
  <si>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</si>
  <si>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</si>
  <si>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</si>
  <si>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</si>
  <si>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</si>
  <si>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</si>
  <si>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</si>
  <si>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</si>
  <si>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</si>
  <si>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</si>
  <si>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</si>
  <si>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</si>
  <si>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</si>
  <si>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</si>
  <si>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</si>
  <si>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</si>
  <si>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</si>
  <si>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</si>
  <si>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</si>
  <si>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</si>
  <si>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</si>
  <si>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</si>
  <si>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</si>
  <si>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</si>
  <si>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</si>
  <si>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</si>
  <si>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</si>
  <si>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</si>
  <si>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</si>
  <si>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</si>
  <si>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</si>
  <si>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InP</t>
  </si>
  <si>
    <t>chalcopy</t>
  </si>
  <si>
    <t>kspar-OR1</t>
  </si>
  <si>
    <t>rutile1</t>
  </si>
  <si>
    <t>rhod-791</t>
  </si>
  <si>
    <t>LIF</t>
  </si>
  <si>
    <t>fayalite</t>
  </si>
  <si>
    <t>average</t>
  </si>
  <si>
    <t>stdev</t>
  </si>
  <si>
    <t>not present in the wds scan; not in totals</t>
  </si>
  <si>
    <t>trace</t>
  </si>
  <si>
    <r>
      <t>CaBePO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</si>
  <si>
    <t>ideal</t>
  </si>
  <si>
    <t>measured</t>
  </si>
  <si>
    <t>OH</t>
  </si>
  <si>
    <r>
      <t>(Ca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Be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0.52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0.48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</si>
  <si>
    <t>Totals*</t>
  </si>
  <si>
    <t>* = totals adjusted for F2=-O</t>
  </si>
  <si>
    <t>in formula</t>
  </si>
  <si>
    <t>trace amounts of Na; Be not measured but assumed by stoichiometry; OH estimated by charge balance</t>
  </si>
  <si>
    <t>hydroxilherderite R060353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</si>
</sst>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1">
      <selection activeCell="G7" sqref="G7"/>
    </sheetView>
  </sheetViews>
  <sheetFormatPr defaultColWidth="9.00390625" defaultRowHeight="13.5"/>
  <cols>
    <col min="1" max="16384" width="5.25390625" style="1" customWidth="1"/>
  </cols>
  <sheetData>
    <row r="1" spans="2:5" ht="15.75">
      <c r="B1" s="8" t="s">
        <v>85</v>
      </c>
      <c r="C1" s="8"/>
      <c r="D1" s="8"/>
      <c r="E1" s="8"/>
    </row>
    <row r="2" spans="2:1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9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R3" s="1" t="s">
        <v>72</v>
      </c>
      <c r="S3" s="1" t="s">
        <v>73</v>
      </c>
    </row>
    <row r="4" spans="1:36" ht="12.75">
      <c r="A4" s="1" t="s">
        <v>26</v>
      </c>
      <c r="B4" s="3">
        <v>44.01</v>
      </c>
      <c r="C4" s="3">
        <v>44.9</v>
      </c>
      <c r="D4" s="3">
        <v>44</v>
      </c>
      <c r="E4" s="3">
        <v>44.77</v>
      </c>
      <c r="F4" s="3">
        <v>44.87</v>
      </c>
      <c r="G4" s="3">
        <v>44</v>
      </c>
      <c r="H4" s="3">
        <v>43.17</v>
      </c>
      <c r="I4" s="3">
        <v>43.32</v>
      </c>
      <c r="J4" s="3">
        <v>45.78</v>
      </c>
      <c r="K4" s="3">
        <v>44.77</v>
      </c>
      <c r="L4" s="3">
        <v>45.7</v>
      </c>
      <c r="M4" s="3">
        <v>43.54</v>
      </c>
      <c r="N4" s="3">
        <v>44.36</v>
      </c>
      <c r="O4" s="3">
        <v>43.99</v>
      </c>
      <c r="P4" s="3">
        <v>44.14</v>
      </c>
      <c r="Q4" s="3"/>
      <c r="R4" s="3">
        <f>AVERAGE(B4:P4)</f>
        <v>44.35466666666667</v>
      </c>
      <c r="S4" s="3">
        <f>STDEV(B4:P4)</f>
        <v>0.7762811223727656</v>
      </c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.75">
      <c r="A5" s="1" t="s">
        <v>29</v>
      </c>
      <c r="B5" s="3">
        <v>34.08</v>
      </c>
      <c r="C5" s="3">
        <v>33.83</v>
      </c>
      <c r="D5" s="3">
        <v>34.13</v>
      </c>
      <c r="E5" s="3">
        <v>33.96</v>
      </c>
      <c r="F5" s="3">
        <v>34.41</v>
      </c>
      <c r="G5" s="3">
        <v>34.31</v>
      </c>
      <c r="H5" s="3">
        <v>34.05</v>
      </c>
      <c r="I5" s="3">
        <v>34.07</v>
      </c>
      <c r="J5" s="3">
        <v>33.9</v>
      </c>
      <c r="K5" s="3">
        <v>34</v>
      </c>
      <c r="L5" s="3">
        <v>33.68</v>
      </c>
      <c r="M5" s="3">
        <v>34.32</v>
      </c>
      <c r="N5" s="3">
        <v>34.46</v>
      </c>
      <c r="O5" s="3">
        <v>34.05</v>
      </c>
      <c r="P5" s="3">
        <v>33.87</v>
      </c>
      <c r="Q5" s="3"/>
      <c r="R5" s="3">
        <f aca="true" t="shared" si="0" ref="R5:R16">AVERAGE(B5:P5)</f>
        <v>34.074666666666666</v>
      </c>
      <c r="S5" s="3">
        <f aca="true" t="shared" si="1" ref="S5:S16">STDEV(B5:P5)</f>
        <v>0.22161313352911893</v>
      </c>
      <c r="T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.75">
      <c r="A6" s="1" t="s">
        <v>22</v>
      </c>
      <c r="B6" s="3">
        <v>0.34</v>
      </c>
      <c r="C6" s="3">
        <v>0.3</v>
      </c>
      <c r="D6" s="3">
        <v>0.36</v>
      </c>
      <c r="E6" s="3">
        <v>0.28</v>
      </c>
      <c r="F6" s="3">
        <v>0.3</v>
      </c>
      <c r="G6" s="3">
        <v>0.39</v>
      </c>
      <c r="H6" s="3">
        <v>0.28</v>
      </c>
      <c r="I6" s="3">
        <v>0.41</v>
      </c>
      <c r="J6" s="3">
        <v>0.44</v>
      </c>
      <c r="K6" s="3">
        <v>0.31</v>
      </c>
      <c r="L6" s="3">
        <v>0.37</v>
      </c>
      <c r="M6" s="3">
        <v>0.29</v>
      </c>
      <c r="N6" s="3">
        <v>0.35</v>
      </c>
      <c r="O6" s="3">
        <v>0.3</v>
      </c>
      <c r="P6" s="3">
        <v>0.38</v>
      </c>
      <c r="Q6" s="3"/>
      <c r="R6" s="3">
        <f t="shared" si="0"/>
        <v>0.33999999999999997</v>
      </c>
      <c r="S6" s="3">
        <f t="shared" si="1"/>
        <v>0.05056820005836581</v>
      </c>
      <c r="T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1" t="s">
        <v>31</v>
      </c>
      <c r="B7" s="3">
        <v>0.26</v>
      </c>
      <c r="C7" s="3">
        <v>0.24</v>
      </c>
      <c r="D7" s="3">
        <v>0.27</v>
      </c>
      <c r="E7" s="3">
        <v>0.22</v>
      </c>
      <c r="F7" s="3">
        <v>0.16</v>
      </c>
      <c r="G7" s="3">
        <v>0.33</v>
      </c>
      <c r="H7" s="3">
        <v>0.24</v>
      </c>
      <c r="I7" s="3">
        <v>0.3</v>
      </c>
      <c r="J7" s="3">
        <v>0.25</v>
      </c>
      <c r="K7" s="3">
        <v>0.18</v>
      </c>
      <c r="L7" s="3">
        <v>0.21</v>
      </c>
      <c r="M7" s="3">
        <v>0.26</v>
      </c>
      <c r="N7" s="3">
        <v>0.22</v>
      </c>
      <c r="O7" s="3">
        <v>0.22</v>
      </c>
      <c r="P7" s="3">
        <v>0.29</v>
      </c>
      <c r="Q7" s="3"/>
      <c r="R7" s="3">
        <f t="shared" si="0"/>
        <v>0.24333333333333335</v>
      </c>
      <c r="S7" s="3">
        <f t="shared" si="1"/>
        <v>0.044668088108156964</v>
      </c>
      <c r="T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1" t="s">
        <v>21</v>
      </c>
      <c r="B8" s="3">
        <v>5.440995</v>
      </c>
      <c r="C8" s="3">
        <v>5.458268</v>
      </c>
      <c r="D8" s="3">
        <v>5.648271</v>
      </c>
      <c r="E8" s="3">
        <v>5.734636</v>
      </c>
      <c r="F8" s="3">
        <v>6.442829000000001</v>
      </c>
      <c r="G8" s="3">
        <v>5.648271</v>
      </c>
      <c r="H8" s="3">
        <v>5.371903</v>
      </c>
      <c r="I8" s="3">
        <v>6.097369</v>
      </c>
      <c r="J8" s="3">
        <v>5.164627</v>
      </c>
      <c r="K8" s="3">
        <v>5.181900000000001</v>
      </c>
      <c r="L8" s="3">
        <v>5.769182</v>
      </c>
      <c r="M8" s="3">
        <v>5.510087</v>
      </c>
      <c r="N8" s="3">
        <v>5.665544</v>
      </c>
      <c r="O8" s="3">
        <v>5.648271</v>
      </c>
      <c r="P8" s="3">
        <v>5.544633</v>
      </c>
      <c r="Q8" s="3"/>
      <c r="R8" s="3">
        <v>5.621785733333334</v>
      </c>
      <c r="S8" s="3">
        <v>0.3253085306150566</v>
      </c>
      <c r="T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22" s="4" customFormat="1" ht="12.75">
      <c r="A9" s="4" t="s">
        <v>25</v>
      </c>
      <c r="B9" s="5">
        <v>0.39</v>
      </c>
      <c r="C9" s="5">
        <v>1.87</v>
      </c>
      <c r="D9" s="5">
        <v>1.02</v>
      </c>
      <c r="E9" s="5">
        <v>0.24</v>
      </c>
      <c r="F9" s="5">
        <v>0.31</v>
      </c>
      <c r="G9" s="5">
        <v>0.19</v>
      </c>
      <c r="H9" s="5">
        <v>0.51</v>
      </c>
      <c r="I9" s="5">
        <v>0.61</v>
      </c>
      <c r="J9" s="5">
        <v>0.87</v>
      </c>
      <c r="K9" s="5">
        <v>0.26</v>
      </c>
      <c r="L9" s="5">
        <v>0.54</v>
      </c>
      <c r="M9" s="5">
        <v>0.66</v>
      </c>
      <c r="N9" s="5">
        <v>0.48</v>
      </c>
      <c r="O9" s="5">
        <v>1.09</v>
      </c>
      <c r="P9" s="5">
        <v>0.65</v>
      </c>
      <c r="Q9" s="5"/>
      <c r="R9" s="3">
        <f t="shared" si="0"/>
        <v>0.6460000000000001</v>
      </c>
      <c r="S9" s="3">
        <f t="shared" si="1"/>
        <v>0.43460655441773655</v>
      </c>
      <c r="T9" s="5" t="s">
        <v>74</v>
      </c>
      <c r="U9" s="5"/>
      <c r="V9" s="5"/>
    </row>
    <row r="10" spans="1:22" s="4" customFormat="1" ht="12.75">
      <c r="A10" s="4" t="s">
        <v>24</v>
      </c>
      <c r="B10" s="5">
        <v>0</v>
      </c>
      <c r="C10" s="5">
        <v>0.02</v>
      </c>
      <c r="D10" s="5">
        <v>0.02</v>
      </c>
      <c r="E10" s="5">
        <v>0</v>
      </c>
      <c r="F10" s="5">
        <v>0.03</v>
      </c>
      <c r="G10" s="5">
        <v>0.03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0.03</v>
      </c>
      <c r="N10" s="5">
        <v>0.02</v>
      </c>
      <c r="O10" s="5">
        <v>0</v>
      </c>
      <c r="P10" s="5">
        <v>0.01</v>
      </c>
      <c r="Q10" s="5"/>
      <c r="R10" s="3">
        <f t="shared" si="0"/>
        <v>0.010666666666666666</v>
      </c>
      <c r="S10" s="3">
        <f t="shared" si="1"/>
        <v>0.012798809468443688</v>
      </c>
      <c r="T10" s="5" t="s">
        <v>74</v>
      </c>
      <c r="U10" s="5"/>
      <c r="V10" s="5"/>
    </row>
    <row r="11" spans="1:22" s="4" customFormat="1" ht="12.75">
      <c r="A11" s="4" t="s">
        <v>27</v>
      </c>
      <c r="B11" s="5">
        <v>0.01</v>
      </c>
      <c r="C11" s="5">
        <v>0.02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0.05</v>
      </c>
      <c r="K11" s="5">
        <v>0</v>
      </c>
      <c r="L11" s="5">
        <v>0.01</v>
      </c>
      <c r="M11" s="5">
        <v>0</v>
      </c>
      <c r="N11" s="5">
        <v>0.01</v>
      </c>
      <c r="O11" s="5">
        <v>0.06</v>
      </c>
      <c r="P11" s="5">
        <v>0.02</v>
      </c>
      <c r="Q11" s="5"/>
      <c r="R11" s="3">
        <f t="shared" si="0"/>
        <v>0.011999999999999999</v>
      </c>
      <c r="S11" s="3">
        <f t="shared" si="1"/>
        <v>0.01897366596101028</v>
      </c>
      <c r="T11" s="5" t="s">
        <v>74</v>
      </c>
      <c r="U11" s="5"/>
      <c r="V11" s="5"/>
    </row>
    <row r="12" spans="1:22" s="4" customFormat="1" ht="12.75">
      <c r="A12" s="4" t="s">
        <v>30</v>
      </c>
      <c r="B12" s="5">
        <v>0.01</v>
      </c>
      <c r="C12" s="5">
        <v>0</v>
      </c>
      <c r="D12" s="5">
        <v>0</v>
      </c>
      <c r="E12" s="5">
        <v>0</v>
      </c>
      <c r="F12" s="5">
        <v>0</v>
      </c>
      <c r="G12" s="5">
        <v>0.05</v>
      </c>
      <c r="H12" s="5">
        <v>0</v>
      </c>
      <c r="I12" s="5">
        <v>0</v>
      </c>
      <c r="J12" s="5">
        <v>0.03</v>
      </c>
      <c r="K12" s="5">
        <v>0.01</v>
      </c>
      <c r="L12" s="5">
        <v>0</v>
      </c>
      <c r="M12" s="5">
        <v>0</v>
      </c>
      <c r="N12" s="5">
        <v>0.03</v>
      </c>
      <c r="O12" s="5">
        <v>0.02</v>
      </c>
      <c r="P12" s="5">
        <v>0.01</v>
      </c>
      <c r="Q12" s="5"/>
      <c r="R12" s="3">
        <f t="shared" si="0"/>
        <v>0.010666666666666666</v>
      </c>
      <c r="S12" s="3">
        <f t="shared" si="1"/>
        <v>0.015337473561121313</v>
      </c>
      <c r="T12" s="5" t="s">
        <v>74</v>
      </c>
      <c r="U12" s="5"/>
      <c r="V12" s="5"/>
    </row>
    <row r="13" spans="1:22" s="4" customFormat="1" ht="12.75">
      <c r="A13" s="4" t="s">
        <v>32</v>
      </c>
      <c r="B13" s="5">
        <v>0.03</v>
      </c>
      <c r="C13" s="5">
        <v>0.03</v>
      </c>
      <c r="D13" s="5">
        <v>0</v>
      </c>
      <c r="E13" s="5">
        <v>0.01</v>
      </c>
      <c r="F13" s="5">
        <v>0</v>
      </c>
      <c r="G13" s="5">
        <v>0</v>
      </c>
      <c r="H13" s="5">
        <v>0.04</v>
      </c>
      <c r="I13" s="5">
        <v>0.02</v>
      </c>
      <c r="J13" s="5">
        <v>0.02</v>
      </c>
      <c r="K13" s="5">
        <v>0</v>
      </c>
      <c r="L13" s="5">
        <v>0</v>
      </c>
      <c r="M13" s="5">
        <v>0.03</v>
      </c>
      <c r="N13" s="5">
        <v>0</v>
      </c>
      <c r="O13" s="5">
        <v>0</v>
      </c>
      <c r="P13" s="5">
        <v>0.04</v>
      </c>
      <c r="Q13" s="5"/>
      <c r="R13" s="3">
        <f t="shared" si="0"/>
        <v>0.014666666666666665</v>
      </c>
      <c r="S13" s="3">
        <f t="shared" si="1"/>
        <v>0.015976172734359605</v>
      </c>
      <c r="T13" s="5" t="s">
        <v>74</v>
      </c>
      <c r="U13" s="5"/>
      <c r="V13" s="5"/>
    </row>
    <row r="14" spans="1:22" s="4" customFormat="1" ht="12.75">
      <c r="A14" s="4" t="s">
        <v>23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/>
      <c r="R14" s="3">
        <f t="shared" si="0"/>
        <v>0</v>
      </c>
      <c r="S14" s="3">
        <f t="shared" si="1"/>
        <v>0</v>
      </c>
      <c r="T14" s="5" t="s">
        <v>74</v>
      </c>
      <c r="U14" s="5"/>
      <c r="V14" s="5"/>
    </row>
    <row r="15" spans="1:22" s="4" customFormat="1" ht="12.75">
      <c r="A15" s="4" t="s">
        <v>28</v>
      </c>
      <c r="B15" s="5">
        <v>0</v>
      </c>
      <c r="C15" s="5">
        <v>0</v>
      </c>
      <c r="D15" s="5">
        <v>0.01</v>
      </c>
      <c r="E15" s="5">
        <v>0</v>
      </c>
      <c r="F15" s="5">
        <v>0</v>
      </c>
      <c r="G15" s="5">
        <v>0</v>
      </c>
      <c r="H15" s="5">
        <v>0</v>
      </c>
      <c r="I15" s="5">
        <v>0.01</v>
      </c>
      <c r="J15" s="5">
        <v>0</v>
      </c>
      <c r="K15" s="5">
        <v>0.01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/>
      <c r="R15" s="3">
        <f t="shared" si="0"/>
        <v>0.002</v>
      </c>
      <c r="S15" s="3">
        <f t="shared" si="1"/>
        <v>0.0041403933560541254</v>
      </c>
      <c r="T15" s="5" t="s">
        <v>74</v>
      </c>
      <c r="U15" s="5"/>
      <c r="V15" s="5"/>
    </row>
    <row r="16" spans="1:22" ht="12.75">
      <c r="A16" s="1" t="s">
        <v>81</v>
      </c>
      <c r="B16" s="3">
        <v>81.84</v>
      </c>
      <c r="C16" s="3">
        <v>82.43</v>
      </c>
      <c r="D16" s="3">
        <v>82.03</v>
      </c>
      <c r="E16" s="3">
        <v>82.55</v>
      </c>
      <c r="F16" s="3">
        <v>83.47</v>
      </c>
      <c r="G16" s="3">
        <v>82.3</v>
      </c>
      <c r="H16" s="3">
        <v>80.85</v>
      </c>
      <c r="I16" s="3">
        <v>81.63</v>
      </c>
      <c r="J16" s="3">
        <v>83.36</v>
      </c>
      <c r="K16" s="3">
        <v>82.26</v>
      </c>
      <c r="L16" s="3">
        <v>83.3</v>
      </c>
      <c r="M16" s="3">
        <v>81.6</v>
      </c>
      <c r="N16" s="3">
        <v>82.67</v>
      </c>
      <c r="O16" s="3">
        <v>81.83</v>
      </c>
      <c r="P16" s="3">
        <v>81.89</v>
      </c>
      <c r="Q16" s="3"/>
      <c r="R16" s="3">
        <f t="shared" si="0"/>
        <v>82.26733333333333</v>
      </c>
      <c r="S16" s="3">
        <f t="shared" si="1"/>
        <v>0.7274855586841507</v>
      </c>
      <c r="T16" s="3"/>
      <c r="U16" s="3"/>
      <c r="V16" s="3"/>
    </row>
    <row r="17" spans="1:22" ht="12.75">
      <c r="A17" s="1" t="s">
        <v>82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>
      <c r="A19" s="1" t="s">
        <v>34</v>
      </c>
      <c r="B19" s="3" t="s">
        <v>35</v>
      </c>
      <c r="C19" s="3" t="s">
        <v>36</v>
      </c>
      <c r="D19" s="3" t="s">
        <v>37</v>
      </c>
      <c r="E19" s="3">
        <v>3.5</v>
      </c>
      <c r="F19" s="3" t="s">
        <v>38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" t="s">
        <v>72</v>
      </c>
      <c r="S19" s="1" t="s">
        <v>73</v>
      </c>
      <c r="T19" s="3" t="s">
        <v>83</v>
      </c>
      <c r="U19" s="3"/>
      <c r="V19" s="3"/>
    </row>
    <row r="20" spans="1:22" ht="12.75">
      <c r="A20" s="1" t="s">
        <v>43</v>
      </c>
      <c r="B20" s="2">
        <v>1.000896352498771</v>
      </c>
      <c r="C20" s="2">
        <v>1.0090997215485928</v>
      </c>
      <c r="D20" s="2">
        <v>1.0001836509943622</v>
      </c>
      <c r="E20" s="2">
        <v>1.007538912503599</v>
      </c>
      <c r="F20" s="2">
        <v>1.00486908709024</v>
      </c>
      <c r="G20" s="2">
        <v>0.9979599892373807</v>
      </c>
      <c r="H20" s="2">
        <v>0.9962521815542467</v>
      </c>
      <c r="I20" s="2">
        <v>0.9955776174413002</v>
      </c>
      <c r="J20" s="2">
        <v>1.0128621561615767</v>
      </c>
      <c r="K20" s="2">
        <v>1.0073379110296699</v>
      </c>
      <c r="L20" s="2">
        <v>1.0150223901067863</v>
      </c>
      <c r="M20" s="2">
        <v>0.9962178769753557</v>
      </c>
      <c r="N20" s="2">
        <v>1.0003189684635891</v>
      </c>
      <c r="O20" s="2">
        <v>1.0016632922678115</v>
      </c>
      <c r="P20" s="2">
        <v>1.0029047933723474</v>
      </c>
      <c r="Q20" s="2"/>
      <c r="R20" s="2">
        <f>AVERAGE(B20:P20)</f>
        <v>1.0032469934163752</v>
      </c>
      <c r="S20" s="2">
        <f>STDEV(B20:P20)</f>
        <v>0.00606140509692509</v>
      </c>
      <c r="T20" s="6">
        <v>1</v>
      </c>
      <c r="U20" s="3"/>
      <c r="V20" s="3"/>
    </row>
    <row r="21" spans="1:22" ht="12.75">
      <c r="A21" s="1" t="s">
        <v>46</v>
      </c>
      <c r="B21" s="2">
        <v>0.9809301914914638</v>
      </c>
      <c r="C21" s="2">
        <v>0.9622557626917505</v>
      </c>
      <c r="D21" s="2">
        <v>0.9818929473115611</v>
      </c>
      <c r="E21" s="2">
        <v>0.9672599209949937</v>
      </c>
      <c r="F21" s="2">
        <v>0.9753014430445363</v>
      </c>
      <c r="G21" s="2">
        <v>0.9848768942007694</v>
      </c>
      <c r="H21" s="2">
        <v>0.9945007855967898</v>
      </c>
      <c r="I21" s="2">
        <v>0.990967901348811</v>
      </c>
      <c r="J21" s="2">
        <v>0.9492378176065347</v>
      </c>
      <c r="K21" s="2">
        <v>0.9682060209854046</v>
      </c>
      <c r="L21" s="2">
        <v>0.9467433921646865</v>
      </c>
      <c r="M21" s="2">
        <v>0.9938342575019853</v>
      </c>
      <c r="N21" s="2">
        <v>0.9834743041496619</v>
      </c>
      <c r="O21" s="2">
        <v>0.9812636031519865</v>
      </c>
      <c r="P21" s="2">
        <v>0.9739650041193303</v>
      </c>
      <c r="Q21" s="2"/>
      <c r="R21" s="2">
        <f>AVERAGE(B21:P21)</f>
        <v>0.975647349757351</v>
      </c>
      <c r="S21" s="2">
        <f>STDEV(B21:P21)</f>
        <v>0.014654955040443896</v>
      </c>
      <c r="T21" s="6">
        <v>0.99</v>
      </c>
      <c r="U21" s="3"/>
      <c r="V21" s="3"/>
    </row>
    <row r="22" spans="1:22" ht="12.75">
      <c r="A22" s="1" t="s">
        <v>39</v>
      </c>
      <c r="B22" s="2">
        <v>0.017708883523016673</v>
      </c>
      <c r="C22" s="2">
        <v>0.015441288115444301</v>
      </c>
      <c r="D22" s="2">
        <v>0.0187414894147086</v>
      </c>
      <c r="E22" s="2">
        <v>0.014431361027939233</v>
      </c>
      <c r="F22" s="2">
        <v>0.015386831495492758</v>
      </c>
      <c r="G22" s="2">
        <v>0.020258140861431535</v>
      </c>
      <c r="H22" s="2">
        <v>0.014798571477404255</v>
      </c>
      <c r="I22" s="2">
        <v>0.021579682934810027</v>
      </c>
      <c r="J22" s="2">
        <v>0.022294706494448306</v>
      </c>
      <c r="K22" s="2">
        <v>0.01597439079433103</v>
      </c>
      <c r="L22" s="2">
        <v>0.018820695691838335</v>
      </c>
      <c r="M22" s="2">
        <v>0.015196320005883836</v>
      </c>
      <c r="N22" s="2">
        <v>0.01807546745062055</v>
      </c>
      <c r="O22" s="2">
        <v>0.015644568087106528</v>
      </c>
      <c r="P22" s="2">
        <v>0.019773588919743037</v>
      </c>
      <c r="Q22" s="2"/>
      <c r="R22" s="2">
        <f>AVERAGE(B22:P22)</f>
        <v>0.017608399086281264</v>
      </c>
      <c r="S22" s="2">
        <f>STDEV(B22:P22)</f>
        <v>0.00256888988069946</v>
      </c>
      <c r="T22" s="6" t="s">
        <v>75</v>
      </c>
      <c r="U22" s="3"/>
      <c r="V22" s="3"/>
    </row>
    <row r="23" spans="1:22" ht="12.75">
      <c r="A23" s="1" t="s">
        <v>48</v>
      </c>
      <c r="B23" s="2">
        <v>0.005316323666733496</v>
      </c>
      <c r="C23" s="2">
        <v>0.0048495262526967</v>
      </c>
      <c r="D23" s="2">
        <v>0.005518120330119286</v>
      </c>
      <c r="E23" s="2">
        <v>0.004451411488025988</v>
      </c>
      <c r="F23" s="2">
        <v>0.003221615654744898</v>
      </c>
      <c r="G23" s="2">
        <v>0.006729374850041858</v>
      </c>
      <c r="H23" s="2">
        <v>0.004979649852594629</v>
      </c>
      <c r="I23" s="2">
        <v>0.006198809053689177</v>
      </c>
      <c r="J23" s="2">
        <v>0.004972959161533047</v>
      </c>
      <c r="K23" s="2">
        <v>0.0036413373621699834</v>
      </c>
      <c r="L23" s="2">
        <v>0.004193523148285588</v>
      </c>
      <c r="M23" s="2">
        <v>0.005348593371122085</v>
      </c>
      <c r="N23" s="2">
        <v>0.004460360644036738</v>
      </c>
      <c r="O23" s="2">
        <v>0.004503921423288116</v>
      </c>
      <c r="P23" s="2">
        <v>0.005924145326619906</v>
      </c>
      <c r="Q23" s="2"/>
      <c r="R23" s="2">
        <f>AVERAGE(B23:P23)</f>
        <v>0.004953978105713434</v>
      </c>
      <c r="S23" s="2">
        <f>STDEV(B23:P23)</f>
        <v>0.0009358435134425221</v>
      </c>
      <c r="T23" s="6">
        <v>0.01</v>
      </c>
      <c r="U23" s="3"/>
      <c r="V23" s="3"/>
    </row>
    <row r="24" spans="1:22" ht="12.75">
      <c r="A24" s="1" t="s">
        <v>33</v>
      </c>
      <c r="B24" s="2">
        <f>SUM(B20:B23)</f>
        <v>2.004851751179985</v>
      </c>
      <c r="C24" s="2">
        <f aca="true" t="shared" si="2" ref="C24:P24">SUM(C20:C23)</f>
        <v>1.9916462986084842</v>
      </c>
      <c r="D24" s="2">
        <f t="shared" si="2"/>
        <v>2.006336208050751</v>
      </c>
      <c r="E24" s="2">
        <f t="shared" si="2"/>
        <v>1.993681606014558</v>
      </c>
      <c r="F24" s="2">
        <f t="shared" si="2"/>
        <v>1.998778977285014</v>
      </c>
      <c r="G24" s="2">
        <f t="shared" si="2"/>
        <v>2.009824399149623</v>
      </c>
      <c r="H24" s="2">
        <f t="shared" si="2"/>
        <v>2.010531188481035</v>
      </c>
      <c r="I24" s="2">
        <f t="shared" si="2"/>
        <v>2.0143240107786107</v>
      </c>
      <c r="J24" s="2">
        <f t="shared" si="2"/>
        <v>1.9893676394240927</v>
      </c>
      <c r="K24" s="2">
        <f t="shared" si="2"/>
        <v>1.9951596601715755</v>
      </c>
      <c r="L24" s="2">
        <f t="shared" si="2"/>
        <v>1.9847800011115968</v>
      </c>
      <c r="M24" s="2">
        <f t="shared" si="2"/>
        <v>2.010597047854347</v>
      </c>
      <c r="N24" s="2">
        <f t="shared" si="2"/>
        <v>2.0063291007079083</v>
      </c>
      <c r="O24" s="2">
        <f t="shared" si="2"/>
        <v>2.0030753849301925</v>
      </c>
      <c r="P24" s="2">
        <f t="shared" si="2"/>
        <v>2.0025675317380407</v>
      </c>
      <c r="Q24" s="2"/>
      <c r="R24" s="2">
        <f>AVERAGE(B24:P24)</f>
        <v>2.001456720365721</v>
      </c>
      <c r="S24" s="2">
        <f>STDEV(B24:P24)</f>
        <v>0.008832510429274356</v>
      </c>
      <c r="T24" s="3"/>
      <c r="U24" s="3"/>
      <c r="V24" s="3"/>
    </row>
    <row r="25" spans="2:22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 s="1" t="s">
        <v>21</v>
      </c>
      <c r="B26" s="2">
        <v>0.46226138008010703</v>
      </c>
      <c r="C26" s="2">
        <v>0.4582623181545724</v>
      </c>
      <c r="D26" s="2">
        <v>0.4796386226837032</v>
      </c>
      <c r="E26" s="2">
        <v>0.4821166578118786</v>
      </c>
      <c r="F26" s="2">
        <v>0.5390158899565592</v>
      </c>
      <c r="G26" s="2">
        <v>0.47857226445901846</v>
      </c>
      <c r="H26" s="2">
        <v>0.4631129715403335</v>
      </c>
      <c r="I26" s="2">
        <v>0.5234807324681378</v>
      </c>
      <c r="J26" s="2">
        <v>0.4268596112272304</v>
      </c>
      <c r="K26" s="2">
        <v>0.4355606717653331</v>
      </c>
      <c r="L26" s="2">
        <v>0.47867991894660394</v>
      </c>
      <c r="M26" s="2">
        <v>0.47097288976494656</v>
      </c>
      <c r="N26" s="2">
        <v>0.4772655971346832</v>
      </c>
      <c r="O26" s="2">
        <v>0.4804573803334209</v>
      </c>
      <c r="P26" s="2">
        <v>0.47062146382765163</v>
      </c>
      <c r="Q26" s="2"/>
      <c r="R26" s="2">
        <f>AVERAGE(B26:P26)</f>
        <v>0.47512522467694523</v>
      </c>
      <c r="S26" s="2">
        <f>STDEV(B26:P26)</f>
        <v>0.028124256854526263</v>
      </c>
      <c r="T26" s="6">
        <v>0.48</v>
      </c>
      <c r="U26" s="3"/>
      <c r="V26" s="3"/>
    </row>
    <row r="27" spans="1:22" ht="12.75">
      <c r="A27" s="1" t="s">
        <v>79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6">
        <f>1-T26</f>
        <v>0.52</v>
      </c>
      <c r="U27" s="3"/>
      <c r="V27" s="3"/>
    </row>
    <row r="28" spans="2:20" ht="20.25">
      <c r="B28" s="3"/>
      <c r="C28" s="3"/>
      <c r="D28" s="3"/>
      <c r="E28" s="3" t="s">
        <v>77</v>
      </c>
      <c r="F28" s="3"/>
      <c r="G28" s="7" t="s">
        <v>76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5:16" ht="20.25">
      <c r="E29" s="1" t="s">
        <v>78</v>
      </c>
      <c r="G29" s="7" t="s">
        <v>80</v>
      </c>
      <c r="P29" s="1" t="s">
        <v>84</v>
      </c>
    </row>
    <row r="30" ht="13.5">
      <c r="I30"/>
    </row>
    <row r="31" spans="1:8" ht="12.75">
      <c r="A31" s="1" t="s">
        <v>50</v>
      </c>
      <c r="B31" s="1" t="s">
        <v>51</v>
      </c>
      <c r="C31" s="1" t="s">
        <v>52</v>
      </c>
      <c r="D31" s="1" t="s">
        <v>53</v>
      </c>
      <c r="E31" s="1" t="s">
        <v>54</v>
      </c>
      <c r="F31" s="1" t="s">
        <v>55</v>
      </c>
      <c r="G31" s="1" t="s">
        <v>56</v>
      </c>
      <c r="H31" s="1" t="s">
        <v>57</v>
      </c>
    </row>
    <row r="32" spans="1:8" ht="12.75">
      <c r="A32" s="1" t="s">
        <v>58</v>
      </c>
      <c r="B32" s="1" t="s">
        <v>39</v>
      </c>
      <c r="C32" s="1" t="s">
        <v>59</v>
      </c>
      <c r="D32" s="1">
        <v>10</v>
      </c>
      <c r="E32" s="1">
        <v>0</v>
      </c>
      <c r="F32" s="1">
        <v>600</v>
      </c>
      <c r="G32" s="1">
        <v>-600</v>
      </c>
      <c r="H32" s="1" t="s">
        <v>60</v>
      </c>
    </row>
    <row r="33" spans="1:8" ht="12.75">
      <c r="A33" s="1" t="s">
        <v>58</v>
      </c>
      <c r="B33" s="1" t="s">
        <v>42</v>
      </c>
      <c r="C33" s="1" t="s">
        <v>59</v>
      </c>
      <c r="D33" s="1">
        <v>20</v>
      </c>
      <c r="E33" s="1">
        <v>10</v>
      </c>
      <c r="F33" s="1">
        <v>600</v>
      </c>
      <c r="G33" s="1">
        <v>-600</v>
      </c>
      <c r="H33" s="1" t="s">
        <v>61</v>
      </c>
    </row>
    <row r="34" spans="1:8" ht="12.75">
      <c r="A34" s="1" t="s">
        <v>58</v>
      </c>
      <c r="B34" s="1" t="s">
        <v>21</v>
      </c>
      <c r="C34" s="1" t="s">
        <v>59</v>
      </c>
      <c r="D34" s="1">
        <v>20</v>
      </c>
      <c r="E34" s="1">
        <v>10</v>
      </c>
      <c r="F34" s="1">
        <v>600</v>
      </c>
      <c r="G34" s="1">
        <v>-600</v>
      </c>
      <c r="H34" s="1" t="s">
        <v>62</v>
      </c>
    </row>
    <row r="35" spans="1:8" ht="12.75">
      <c r="A35" s="1" t="s">
        <v>58</v>
      </c>
      <c r="B35" s="1" t="s">
        <v>40</v>
      </c>
      <c r="C35" s="1" t="s">
        <v>59</v>
      </c>
      <c r="D35" s="1">
        <v>20</v>
      </c>
      <c r="E35" s="1">
        <v>10</v>
      </c>
      <c r="F35" s="1">
        <v>600</v>
      </c>
      <c r="G35" s="1">
        <v>-600</v>
      </c>
      <c r="H35" s="1" t="s">
        <v>61</v>
      </c>
    </row>
    <row r="36" spans="1:8" ht="12.75">
      <c r="A36" s="1" t="s">
        <v>58</v>
      </c>
      <c r="B36" s="1" t="s">
        <v>41</v>
      </c>
      <c r="C36" s="1" t="s">
        <v>59</v>
      </c>
      <c r="D36" s="1">
        <v>20</v>
      </c>
      <c r="E36" s="1">
        <v>10</v>
      </c>
      <c r="F36" s="1">
        <v>600</v>
      </c>
      <c r="G36" s="1">
        <v>-600</v>
      </c>
      <c r="H36" s="1" t="s">
        <v>63</v>
      </c>
    </row>
    <row r="37" spans="1:8" ht="12.75">
      <c r="A37" s="1" t="s">
        <v>64</v>
      </c>
      <c r="B37" s="1" t="s">
        <v>43</v>
      </c>
      <c r="C37" s="1" t="s">
        <v>59</v>
      </c>
      <c r="D37" s="1">
        <v>20</v>
      </c>
      <c r="E37" s="1">
        <v>10</v>
      </c>
      <c r="F37" s="1">
        <v>600</v>
      </c>
      <c r="G37" s="1">
        <v>-600</v>
      </c>
      <c r="H37" s="1" t="s">
        <v>65</v>
      </c>
    </row>
    <row r="38" spans="1:8" ht="12.75">
      <c r="A38" s="1" t="s">
        <v>64</v>
      </c>
      <c r="B38" s="1" t="s">
        <v>44</v>
      </c>
      <c r="C38" s="1" t="s">
        <v>59</v>
      </c>
      <c r="D38" s="1">
        <v>20</v>
      </c>
      <c r="E38" s="1">
        <v>10</v>
      </c>
      <c r="F38" s="1">
        <v>600</v>
      </c>
      <c r="G38" s="1">
        <v>-600</v>
      </c>
      <c r="H38" s="1" t="s">
        <v>66</v>
      </c>
    </row>
    <row r="39" spans="1:8" ht="12.75">
      <c r="A39" s="1" t="s">
        <v>64</v>
      </c>
      <c r="B39" s="1" t="s">
        <v>45</v>
      </c>
      <c r="C39" s="1" t="s">
        <v>59</v>
      </c>
      <c r="D39" s="1">
        <v>10</v>
      </c>
      <c r="E39" s="1">
        <v>0</v>
      </c>
      <c r="F39" s="1">
        <v>600</v>
      </c>
      <c r="G39" s="1">
        <v>-600</v>
      </c>
      <c r="H39" s="1" t="s">
        <v>67</v>
      </c>
    </row>
    <row r="40" spans="1:8" ht="12.75">
      <c r="A40" s="1" t="s">
        <v>64</v>
      </c>
      <c r="B40" s="1" t="s">
        <v>46</v>
      </c>
      <c r="C40" s="1" t="s">
        <v>59</v>
      </c>
      <c r="D40" s="1">
        <v>20</v>
      </c>
      <c r="E40" s="1">
        <v>10</v>
      </c>
      <c r="F40" s="1">
        <v>600</v>
      </c>
      <c r="G40" s="1">
        <v>-600</v>
      </c>
      <c r="H40" s="1" t="s">
        <v>61</v>
      </c>
    </row>
    <row r="41" spans="1:8" ht="12.75">
      <c r="A41" s="1" t="s">
        <v>64</v>
      </c>
      <c r="B41" s="1" t="s">
        <v>47</v>
      </c>
      <c r="C41" s="1" t="s">
        <v>59</v>
      </c>
      <c r="D41" s="1">
        <v>20</v>
      </c>
      <c r="E41" s="1">
        <v>10</v>
      </c>
      <c r="F41" s="1">
        <v>600</v>
      </c>
      <c r="G41" s="1">
        <v>-600</v>
      </c>
      <c r="H41" s="1" t="s">
        <v>68</v>
      </c>
    </row>
    <row r="42" spans="1:8" ht="12.75">
      <c r="A42" s="1" t="s">
        <v>64</v>
      </c>
      <c r="B42" s="1" t="s">
        <v>48</v>
      </c>
      <c r="C42" s="1" t="s">
        <v>59</v>
      </c>
      <c r="D42" s="1">
        <v>20</v>
      </c>
      <c r="E42" s="1">
        <v>10</v>
      </c>
      <c r="F42" s="1">
        <v>600</v>
      </c>
      <c r="G42" s="1">
        <v>-600</v>
      </c>
      <c r="H42" s="1" t="s">
        <v>69</v>
      </c>
    </row>
    <row r="43" spans="1:8" ht="12.75">
      <c r="A43" s="1" t="s">
        <v>70</v>
      </c>
      <c r="B43" s="1" t="s">
        <v>49</v>
      </c>
      <c r="C43" s="1" t="s">
        <v>59</v>
      </c>
      <c r="D43" s="1">
        <v>20</v>
      </c>
      <c r="E43" s="1">
        <v>10</v>
      </c>
      <c r="F43" s="1">
        <v>500</v>
      </c>
      <c r="G43" s="1">
        <v>-500</v>
      </c>
      <c r="H43" s="1" t="s">
        <v>71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2008-03-20T20:08:19Z</dcterms:created>
  <dcterms:modified xsi:type="dcterms:W3CDTF">2008-03-20T20:08:44Z</dcterms:modified>
  <cp:category/>
  <cp:version/>
  <cp:contentType/>
  <cp:contentStatus/>
</cp:coreProperties>
</file>