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6725" windowHeight="103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<sst xmlns="http://schemas.openxmlformats.org/spreadsheetml/2006/main" count="72" uniqueCount="51">
  <si>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krenneerite6013krenneerite6013krenneerite6013krenneerite6013krenneerite6013krenneerite6013krenneerite6013krenneerite6013krenneerite6013krenneerite6013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</si>
  <si>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</si>
  <si>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</si>
  <si>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</si>
  <si>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</si>
  <si>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</si>
  <si>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</si>
  <si>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</si>
  <si>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</si>
  <si>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</si>
  <si>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</si>
  <si>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Ox</t>
  </si>
  <si>
    <t>Wt</t>
  </si>
  <si>
    <t>Percents</t>
  </si>
  <si>
    <t>Average</t>
  </si>
  <si>
    <t>Standard</t>
  </si>
  <si>
    <t>Dev</t>
  </si>
  <si>
    <t>Cu</t>
  </si>
  <si>
    <t>Ag</t>
  </si>
  <si>
    <t>Te</t>
  </si>
  <si>
    <t>Au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</si>
  <si>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</si>
  <si>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</si>
  <si>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</si>
  <si>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</si>
  <si>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</si>
  <si>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</si>
  <si>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</si>
  <si>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</si>
  <si>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</si>
  <si>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</si>
  <si>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La</t>
  </si>
  <si>
    <t>AgBiS2</t>
  </si>
  <si>
    <t>AuTe2</t>
  </si>
  <si>
    <t>LIF</t>
  </si>
  <si>
    <t>Ka</t>
  </si>
  <si>
    <t>chalcopy</t>
  </si>
  <si>
    <t>Au Ag Te</t>
  </si>
  <si>
    <t>WDS scan:</t>
  </si>
  <si>
    <t>not present</t>
  </si>
  <si>
    <t>Sum</t>
  </si>
  <si>
    <t>Atom weight</t>
  </si>
  <si>
    <t>Atomic proportions</t>
  </si>
  <si>
    <t>Atom numberts normalized to 3 apfu</t>
  </si>
  <si>
    <r>
      <t>(Au,Ag)Te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</si>
  <si>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</si>
  <si>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</si>
  <si>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r>
      <t>(Au</t>
    </r>
    <r>
      <rPr>
        <vertAlign val="subscript"/>
        <sz val="14"/>
        <rFont val="Times New Roman"/>
        <family val="1"/>
      </rPr>
      <t>0.87</t>
    </r>
    <r>
      <rPr>
        <sz val="14"/>
        <rFont val="Times New Roman"/>
        <family val="1"/>
      </rPr>
      <t>Ag</t>
    </r>
    <r>
      <rPr>
        <vertAlign val="subscript"/>
        <sz val="14"/>
        <rFont val="Times New Roman"/>
        <family val="1"/>
      </rPr>
      <t>0.13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Te</t>
    </r>
    <r>
      <rPr>
        <vertAlign val="subscript"/>
        <sz val="14"/>
        <rFont val="Times New Roman"/>
        <family val="1"/>
      </rPr>
      <t>2.00</t>
    </r>
  </si>
  <si>
    <t>average</t>
  </si>
  <si>
    <t>stdev</t>
  </si>
  <si>
    <t>in formula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</si>
</sst>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9"/>
      <name val="Geneva"/>
      <family val="0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1">
      <selection activeCell="K28" sqref="K28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8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O2" s="4" t="s">
        <v>38</v>
      </c>
      <c r="P2" s="4"/>
      <c r="Q2" s="5" t="s">
        <v>37</v>
      </c>
      <c r="R2" s="4"/>
    </row>
    <row r="3" spans="1:14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M3" s="1" t="s">
        <v>48</v>
      </c>
      <c r="N3" s="1" t="s">
        <v>49</v>
      </c>
    </row>
    <row r="4" spans="1:28" ht="12.75">
      <c r="A4" s="1" t="s">
        <v>19</v>
      </c>
      <c r="B4" s="3">
        <v>58.08</v>
      </c>
      <c r="C4" s="3">
        <v>57.79</v>
      </c>
      <c r="D4" s="3">
        <v>57.59</v>
      </c>
      <c r="E4" s="3">
        <v>57.45</v>
      </c>
      <c r="F4" s="3">
        <v>57.57</v>
      </c>
      <c r="G4" s="3">
        <v>57.8</v>
      </c>
      <c r="H4" s="3">
        <v>58.37</v>
      </c>
      <c r="I4" s="3">
        <v>58.36</v>
      </c>
      <c r="J4" s="3">
        <v>58.13</v>
      </c>
      <c r="K4" s="3">
        <v>58.05</v>
      </c>
      <c r="L4" s="3"/>
      <c r="M4" s="3">
        <f>AVERAGE(B4:K4)</f>
        <v>57.919000000000004</v>
      </c>
      <c r="N4" s="3">
        <f>STDEV(B4:K4)</f>
        <v>0.3276668362150564</v>
      </c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>
      <c r="A5" s="1" t="s">
        <v>20</v>
      </c>
      <c r="B5" s="3">
        <v>36.72108384458078</v>
      </c>
      <c r="C5" s="3">
        <v>36.72108384458078</v>
      </c>
      <c r="D5" s="3">
        <v>36.334867075664626</v>
      </c>
      <c r="E5" s="3">
        <v>36.90402862985685</v>
      </c>
      <c r="F5" s="3">
        <v>37.09713701431493</v>
      </c>
      <c r="G5" s="3">
        <v>36.93451942740287</v>
      </c>
      <c r="H5" s="3">
        <v>37.09713701431493</v>
      </c>
      <c r="I5" s="3">
        <v>37.0158282208589</v>
      </c>
      <c r="J5" s="3">
        <v>37.229263803680986</v>
      </c>
      <c r="K5" s="3">
        <v>36.863374233128845</v>
      </c>
      <c r="L5" s="3"/>
      <c r="M5" s="3">
        <f>AVERAGE(B5:K5)</f>
        <v>36.89183231083845</v>
      </c>
      <c r="N5" s="3">
        <f>STDEV(B5:K5)</f>
        <v>0.25491527864036584</v>
      </c>
      <c r="O5" s="3"/>
      <c r="P5" s="3"/>
      <c r="Q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1" t="s">
        <v>18</v>
      </c>
      <c r="B6" s="3">
        <v>4.309366053169734</v>
      </c>
      <c r="C6" s="3">
        <v>4.329693251533743</v>
      </c>
      <c r="D6" s="3">
        <v>4.177239263803681</v>
      </c>
      <c r="E6" s="3">
        <v>4.278875255623722</v>
      </c>
      <c r="F6" s="3">
        <v>4.339856850715746</v>
      </c>
      <c r="G6" s="3">
        <v>4.02478527607362</v>
      </c>
      <c r="H6" s="3">
        <v>4.278875255623722</v>
      </c>
      <c r="I6" s="3">
        <v>4.2687116564417185</v>
      </c>
      <c r="J6" s="3">
        <v>4.177239263803681</v>
      </c>
      <c r="K6" s="3">
        <v>4.2687116564417185</v>
      </c>
      <c r="L6" s="3"/>
      <c r="M6" s="3">
        <f>AVERAGE(B6:K6)</f>
        <v>4.245335378323109</v>
      </c>
      <c r="N6" s="3">
        <f>STDEV(B6:K6)</f>
        <v>0.09510797580809104</v>
      </c>
      <c r="O6" s="3"/>
      <c r="P6" s="3"/>
      <c r="Q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17" ht="12.75">
      <c r="A7" s="1" t="s">
        <v>17</v>
      </c>
      <c r="B7" s="3">
        <v>0.04</v>
      </c>
      <c r="C7" s="3">
        <v>0</v>
      </c>
      <c r="D7" s="3">
        <v>0.08</v>
      </c>
      <c r="E7" s="3">
        <v>0.08</v>
      </c>
      <c r="F7" s="3">
        <v>0</v>
      </c>
      <c r="G7" s="3">
        <v>0.14</v>
      </c>
      <c r="H7" s="3">
        <v>0</v>
      </c>
      <c r="I7" s="3">
        <v>0</v>
      </c>
      <c r="J7" s="3">
        <v>0.07</v>
      </c>
      <c r="K7" s="3">
        <v>0.03</v>
      </c>
      <c r="L7" s="3"/>
      <c r="M7" s="3">
        <f>AVERAGE(B7:K7)</f>
        <v>0.044000000000000004</v>
      </c>
      <c r="N7" s="3">
        <f>STDEV(B7:K7)</f>
        <v>0.04765617600176404</v>
      </c>
      <c r="O7" s="3" t="s">
        <v>39</v>
      </c>
      <c r="P7" s="3"/>
      <c r="Q7" s="3"/>
    </row>
    <row r="8" spans="1:17" ht="12.75">
      <c r="A8" s="1" t="s">
        <v>21</v>
      </c>
      <c r="B8" s="3">
        <f>SUM(B4:B7)</f>
        <v>99.15044989775052</v>
      </c>
      <c r="C8" s="3">
        <f aca="true" t="shared" si="0" ref="C8:K8">SUM(C4:C7)</f>
        <v>98.84077709611452</v>
      </c>
      <c r="D8" s="3">
        <f t="shared" si="0"/>
        <v>98.1821063394683</v>
      </c>
      <c r="E8" s="3">
        <f t="shared" si="0"/>
        <v>98.71290388548057</v>
      </c>
      <c r="F8" s="3">
        <f t="shared" si="0"/>
        <v>99.00699386503068</v>
      </c>
      <c r="G8" s="3">
        <f t="shared" si="0"/>
        <v>98.89930470347647</v>
      </c>
      <c r="H8" s="3">
        <f t="shared" si="0"/>
        <v>99.74601226993865</v>
      </c>
      <c r="I8" s="3">
        <f t="shared" si="0"/>
        <v>99.64453987730062</v>
      </c>
      <c r="J8" s="3">
        <f t="shared" si="0"/>
        <v>99.60650306748467</v>
      </c>
      <c r="K8" s="3">
        <f t="shared" si="0"/>
        <v>99.21208588957057</v>
      </c>
      <c r="L8" s="3"/>
      <c r="M8" s="3">
        <f>AVERAGE(B8:K8)</f>
        <v>99.10016768916157</v>
      </c>
      <c r="N8" s="3">
        <f>STDEV(B8:K8)</f>
        <v>0.4823560783487844</v>
      </c>
      <c r="O8" s="3"/>
      <c r="P8" s="3"/>
      <c r="Q8" s="3"/>
    </row>
    <row r="9" spans="2:17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1" t="s">
        <v>41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1" t="s">
        <v>19</v>
      </c>
      <c r="B11" s="3">
        <v>127.603</v>
      </c>
      <c r="C11" s="3">
        <v>127.603</v>
      </c>
      <c r="D11" s="3">
        <v>127.603</v>
      </c>
      <c r="E11" s="3">
        <v>127.603</v>
      </c>
      <c r="F11" s="3">
        <v>127.603</v>
      </c>
      <c r="G11" s="3">
        <v>127.603</v>
      </c>
      <c r="H11" s="3">
        <v>127.603</v>
      </c>
      <c r="I11" s="3">
        <v>127.603</v>
      </c>
      <c r="J11" s="3">
        <v>127.603</v>
      </c>
      <c r="K11" s="3">
        <v>127.603</v>
      </c>
      <c r="L11" s="3"/>
      <c r="M11" s="3"/>
      <c r="N11" s="3"/>
      <c r="O11" s="3"/>
      <c r="P11" s="3"/>
      <c r="Q11" s="3"/>
    </row>
    <row r="12" spans="1:17" ht="12.75">
      <c r="A12" s="1" t="s">
        <v>20</v>
      </c>
      <c r="B12" s="3">
        <v>196.965</v>
      </c>
      <c r="C12" s="3">
        <v>196.965</v>
      </c>
      <c r="D12" s="3">
        <v>196.965</v>
      </c>
      <c r="E12" s="3">
        <v>196.965</v>
      </c>
      <c r="F12" s="3">
        <v>196.965</v>
      </c>
      <c r="G12" s="3">
        <v>196.965</v>
      </c>
      <c r="H12" s="3">
        <v>196.965</v>
      </c>
      <c r="I12" s="3">
        <v>196.965</v>
      </c>
      <c r="J12" s="3">
        <v>196.965</v>
      </c>
      <c r="K12" s="3">
        <v>196.965</v>
      </c>
      <c r="L12" s="3"/>
      <c r="M12" s="3"/>
      <c r="N12" s="3"/>
      <c r="O12" s="3"/>
      <c r="P12" s="3"/>
      <c r="Q12" s="3"/>
    </row>
    <row r="13" spans="1:17" ht="12.75">
      <c r="A13" s="1" t="s">
        <v>18</v>
      </c>
      <c r="B13" s="3">
        <v>107.868</v>
      </c>
      <c r="C13" s="3">
        <v>107.868</v>
      </c>
      <c r="D13" s="3">
        <v>107.868</v>
      </c>
      <c r="E13" s="3">
        <v>107.868</v>
      </c>
      <c r="F13" s="3">
        <v>107.868</v>
      </c>
      <c r="G13" s="3">
        <v>107.868</v>
      </c>
      <c r="H13" s="3">
        <v>107.868</v>
      </c>
      <c r="I13" s="3">
        <v>107.868</v>
      </c>
      <c r="J13" s="3">
        <v>107.868</v>
      </c>
      <c r="K13" s="3">
        <v>107.868</v>
      </c>
      <c r="L13" s="3"/>
      <c r="M13" s="3"/>
      <c r="N13" s="3"/>
      <c r="O13" s="3"/>
      <c r="P13" s="3"/>
      <c r="Q13" s="3"/>
    </row>
    <row r="14" spans="2:17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" t="s">
        <v>42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2.75">
      <c r="A16" s="1" t="s">
        <v>19</v>
      </c>
      <c r="B16" s="2">
        <f>B4/B11</f>
        <v>0.45516171249892245</v>
      </c>
      <c r="C16" s="2">
        <f aca="true" t="shared" si="1" ref="C16:K16">C4/C11</f>
        <v>0.45288903865896574</v>
      </c>
      <c r="D16" s="2">
        <f t="shared" si="1"/>
        <v>0.45132167739003004</v>
      </c>
      <c r="E16" s="2">
        <f t="shared" si="1"/>
        <v>0.4502245245017751</v>
      </c>
      <c r="F16" s="2">
        <f t="shared" si="1"/>
        <v>0.45116494126313644</v>
      </c>
      <c r="G16" s="2">
        <f t="shared" si="1"/>
        <v>0.4529674067224125</v>
      </c>
      <c r="H16" s="2">
        <f t="shared" si="1"/>
        <v>0.4574343863388792</v>
      </c>
      <c r="I16" s="2">
        <f t="shared" si="1"/>
        <v>0.45735601827543243</v>
      </c>
      <c r="J16" s="2">
        <f t="shared" si="1"/>
        <v>0.4555535528161564</v>
      </c>
      <c r="K16" s="2">
        <f t="shared" si="1"/>
        <v>0.45492660830858206</v>
      </c>
      <c r="L16" s="2"/>
      <c r="M16" s="3"/>
      <c r="N16" s="3"/>
      <c r="O16" s="2"/>
      <c r="P16" s="2"/>
      <c r="Q16" s="2"/>
    </row>
    <row r="17" spans="1:17" ht="12.75">
      <c r="A17" s="1" t="s">
        <v>20</v>
      </c>
      <c r="B17" s="2">
        <f aca="true" t="shared" si="2" ref="B17:K18">B5/B12</f>
        <v>0.18643456372746825</v>
      </c>
      <c r="C17" s="2">
        <f t="shared" si="2"/>
        <v>0.18643456372746825</v>
      </c>
      <c r="D17" s="2">
        <f t="shared" si="2"/>
        <v>0.18447372414218072</v>
      </c>
      <c r="E17" s="2">
        <f t="shared" si="2"/>
        <v>0.1873633824783939</v>
      </c>
      <c r="F17" s="2">
        <f t="shared" si="2"/>
        <v>0.18834380227103764</v>
      </c>
      <c r="G17" s="2">
        <f t="shared" si="2"/>
        <v>0.1875181856035482</v>
      </c>
      <c r="H17" s="2">
        <f t="shared" si="2"/>
        <v>0.18834380227103764</v>
      </c>
      <c r="I17" s="2">
        <f t="shared" si="2"/>
        <v>0.18793099393729293</v>
      </c>
      <c r="J17" s="2">
        <f t="shared" si="2"/>
        <v>0.18901461581337287</v>
      </c>
      <c r="K17" s="2">
        <f t="shared" si="2"/>
        <v>0.18715697831152156</v>
      </c>
      <c r="L17" s="2"/>
      <c r="M17" s="3"/>
      <c r="N17" s="3"/>
      <c r="O17" s="2"/>
      <c r="P17" s="2"/>
      <c r="Q17" s="2"/>
    </row>
    <row r="18" spans="1:17" ht="12.75">
      <c r="A18" s="1" t="s">
        <v>18</v>
      </c>
      <c r="B18" s="2">
        <f aca="true" t="shared" si="3" ref="B18:K18">B6/B13</f>
        <v>0.039950365754160035</v>
      </c>
      <c r="C18" s="2">
        <f t="shared" si="3"/>
        <v>0.040138810875641924</v>
      </c>
      <c r="D18" s="2">
        <f t="shared" si="3"/>
        <v>0.03872547246452777</v>
      </c>
      <c r="E18" s="2">
        <f t="shared" si="3"/>
        <v>0.03966769807193721</v>
      </c>
      <c r="F18" s="2">
        <f t="shared" si="3"/>
        <v>0.04023303343638286</v>
      </c>
      <c r="G18" s="2">
        <f t="shared" si="3"/>
        <v>0.03731213405341362</v>
      </c>
      <c r="H18" s="2">
        <f t="shared" si="3"/>
        <v>0.03966769807193721</v>
      </c>
      <c r="I18" s="2">
        <f t="shared" si="3"/>
        <v>0.03957347551119626</v>
      </c>
      <c r="J18" s="2">
        <f t="shared" si="3"/>
        <v>0.03872547246452777</v>
      </c>
      <c r="K18" s="2">
        <f t="shared" si="3"/>
        <v>0.03957347551119626</v>
      </c>
      <c r="L18" s="2"/>
      <c r="M18" s="3"/>
      <c r="N18" s="3"/>
      <c r="O18" s="2"/>
      <c r="P18" s="2"/>
      <c r="Q18" s="2"/>
    </row>
    <row r="19" spans="1:17" ht="12.75">
      <c r="A19" s="1" t="s">
        <v>40</v>
      </c>
      <c r="B19" s="2">
        <f>SUM(B16:B18)</f>
        <v>0.6815466419805507</v>
      </c>
      <c r="C19" s="2">
        <f aca="true" t="shared" si="4" ref="C19:K19">SUM(C16:C18)</f>
        <v>0.6794624132620759</v>
      </c>
      <c r="D19" s="2">
        <f t="shared" si="4"/>
        <v>0.6745208739967384</v>
      </c>
      <c r="E19" s="2">
        <f t="shared" si="4"/>
        <v>0.6772556050521061</v>
      </c>
      <c r="F19" s="2">
        <f t="shared" si="4"/>
        <v>0.6797417769705569</v>
      </c>
      <c r="G19" s="2">
        <f t="shared" si="4"/>
        <v>0.6777977263793743</v>
      </c>
      <c r="H19" s="2">
        <f t="shared" si="4"/>
        <v>0.685445886681854</v>
      </c>
      <c r="I19" s="2">
        <f t="shared" si="4"/>
        <v>0.6848604877239216</v>
      </c>
      <c r="J19" s="2">
        <f t="shared" si="4"/>
        <v>0.683293641094057</v>
      </c>
      <c r="K19" s="2">
        <f t="shared" si="4"/>
        <v>0.6816570621312998</v>
      </c>
      <c r="L19" s="2"/>
      <c r="M19" s="3"/>
      <c r="N19" s="3"/>
      <c r="O19" s="2"/>
      <c r="P19" s="2"/>
      <c r="Q19" s="2"/>
    </row>
    <row r="20" spans="2:17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2"/>
      <c r="P20" s="2"/>
      <c r="Q20" s="2"/>
    </row>
    <row r="21" spans="1:17" ht="12.75">
      <c r="A21" s="1" t="s">
        <v>43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 t="s">
        <v>48</v>
      </c>
      <c r="N21" s="1" t="s">
        <v>49</v>
      </c>
      <c r="O21" s="2" t="s">
        <v>50</v>
      </c>
      <c r="P21" s="2"/>
      <c r="Q21" s="2"/>
    </row>
    <row r="22" spans="1:17" ht="12.75">
      <c r="A22" s="1" t="s">
        <v>19</v>
      </c>
      <c r="B22" s="2">
        <f>B16*3/B19</f>
        <v>2.003509449520161</v>
      </c>
      <c r="C22" s="2">
        <f aca="true" t="shared" si="5" ref="C22:K22">C16*3/C19</f>
        <v>1.9996207140494833</v>
      </c>
      <c r="D22" s="2">
        <f t="shared" si="5"/>
        <v>2.007298935238937</v>
      </c>
      <c r="E22" s="2">
        <f t="shared" si="5"/>
        <v>1.9943335476734936</v>
      </c>
      <c r="F22" s="2">
        <f t="shared" si="5"/>
        <v>1.9911896982727841</v>
      </c>
      <c r="G22" s="2">
        <f t="shared" si="5"/>
        <v>2.0048786935685854</v>
      </c>
      <c r="H22" s="2">
        <f t="shared" si="5"/>
        <v>2.0020590766978876</v>
      </c>
      <c r="I22" s="2">
        <f t="shared" si="5"/>
        <v>2.003427091240516</v>
      </c>
      <c r="J22" s="2">
        <f t="shared" si="5"/>
        <v>2.000107386130855</v>
      </c>
      <c r="K22" s="2">
        <f t="shared" si="5"/>
        <v>2.0021502024178606</v>
      </c>
      <c r="L22" s="2"/>
      <c r="M22" s="3">
        <f>AVERAGE(B22:K22)</f>
        <v>2.0008574794810565</v>
      </c>
      <c r="N22" s="3">
        <f>STDEV(B22:K22)</f>
        <v>0.004859506623918366</v>
      </c>
      <c r="O22" s="6">
        <v>2</v>
      </c>
      <c r="P22" s="2"/>
      <c r="Q22" s="2"/>
    </row>
    <row r="23" spans="1:17" ht="12.75">
      <c r="A23" s="1" t="s">
        <v>20</v>
      </c>
      <c r="B23" s="2">
        <f>B17*3/B19</f>
        <v>0.8206389067622545</v>
      </c>
      <c r="C23" s="2">
        <f aca="true" t="shared" si="6" ref="C23:K23">C17*3/C19</f>
        <v>0.8231561897547898</v>
      </c>
      <c r="D23" s="2">
        <f t="shared" si="6"/>
        <v>0.8204655982658561</v>
      </c>
      <c r="E23" s="2">
        <f t="shared" si="6"/>
        <v>0.8299527434578206</v>
      </c>
      <c r="F23" s="2">
        <f t="shared" si="6"/>
        <v>0.8312441958935052</v>
      </c>
      <c r="G23" s="2">
        <f t="shared" si="6"/>
        <v>0.8299740983429823</v>
      </c>
      <c r="H23" s="2">
        <f t="shared" si="6"/>
        <v>0.8243267890166349</v>
      </c>
      <c r="I23" s="2">
        <f t="shared" si="6"/>
        <v>0.8232231117400262</v>
      </c>
      <c r="J23" s="2">
        <f t="shared" si="6"/>
        <v>0.8298684684555168</v>
      </c>
      <c r="K23" s="2">
        <f t="shared" si="6"/>
        <v>0.8236853487280602</v>
      </c>
      <c r="L23" s="2"/>
      <c r="M23" s="3">
        <f>AVERAGE(B23:K23)</f>
        <v>0.8256535450417447</v>
      </c>
      <c r="N23" s="3">
        <f>STDEV(B23:K23)</f>
        <v>0.004163472118658915</v>
      </c>
      <c r="O23" s="6">
        <v>0.83</v>
      </c>
      <c r="P23" s="2"/>
      <c r="Q23" s="2"/>
    </row>
    <row r="24" spans="1:17" ht="12.75">
      <c r="A24" s="1" t="s">
        <v>18</v>
      </c>
      <c r="B24" s="2">
        <f>B18*3/B19</f>
        <v>0.17585164371758477</v>
      </c>
      <c r="C24" s="2">
        <f aca="true" t="shared" si="7" ref="C24:K24">C18*3/C19</f>
        <v>0.17722309619572713</v>
      </c>
      <c r="D24" s="2">
        <f t="shared" si="7"/>
        <v>0.1722354664952075</v>
      </c>
      <c r="E24" s="2">
        <f t="shared" si="7"/>
        <v>0.1757137088686861</v>
      </c>
      <c r="F24" s="2">
        <f t="shared" si="7"/>
        <v>0.17756610583371085</v>
      </c>
      <c r="G24" s="2">
        <f t="shared" si="7"/>
        <v>0.16514720808843233</v>
      </c>
      <c r="H24" s="2">
        <f t="shared" si="7"/>
        <v>0.17361413428547753</v>
      </c>
      <c r="I24" s="2">
        <f t="shared" si="7"/>
        <v>0.17334979701945796</v>
      </c>
      <c r="J24" s="2">
        <f t="shared" si="7"/>
        <v>0.17002414541362804</v>
      </c>
      <c r="K24" s="2">
        <f t="shared" si="7"/>
        <v>0.1741644488540794</v>
      </c>
      <c r="L24" s="2"/>
      <c r="M24" s="3">
        <f>AVERAGE(B24:K24)</f>
        <v>0.17348897547719916</v>
      </c>
      <c r="N24" s="3">
        <f>STDEV(B24:K24)</f>
        <v>0.0037230663037750135</v>
      </c>
      <c r="O24" s="6">
        <v>0.17</v>
      </c>
      <c r="P24" s="2"/>
      <c r="Q24" s="2"/>
    </row>
    <row r="25" spans="1:17" ht="12.75">
      <c r="A25" s="1" t="s">
        <v>40</v>
      </c>
      <c r="B25" s="2">
        <f>SUM(B22:B24)</f>
        <v>3</v>
      </c>
      <c r="C25" s="2">
        <f aca="true" t="shared" si="8" ref="C25:K25">SUM(C22:C24)</f>
        <v>3</v>
      </c>
      <c r="D25" s="2">
        <f t="shared" si="8"/>
        <v>3.0000000000000004</v>
      </c>
      <c r="E25" s="2">
        <f t="shared" si="8"/>
        <v>3</v>
      </c>
      <c r="F25" s="2">
        <f t="shared" si="8"/>
        <v>3</v>
      </c>
      <c r="G25" s="2">
        <f t="shared" si="8"/>
        <v>3</v>
      </c>
      <c r="H25" s="2">
        <f t="shared" si="8"/>
        <v>3</v>
      </c>
      <c r="I25" s="2">
        <f t="shared" si="8"/>
        <v>3</v>
      </c>
      <c r="J25" s="2">
        <f t="shared" si="8"/>
        <v>3</v>
      </c>
      <c r="K25" s="2">
        <f t="shared" si="8"/>
        <v>3</v>
      </c>
      <c r="L25" s="2"/>
      <c r="M25" s="3">
        <f>AVERAGE(B25:K25)</f>
        <v>3</v>
      </c>
      <c r="N25" s="3">
        <f>STDEV(B25:K25)</f>
        <v>0</v>
      </c>
      <c r="O25" s="2"/>
      <c r="P25" s="2"/>
      <c r="Q25" s="2"/>
    </row>
    <row r="26" spans="2:1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0.25">
      <c r="B27" s="3"/>
      <c r="C27" s="3" t="s">
        <v>45</v>
      </c>
      <c r="D27" s="3"/>
      <c r="E27" s="7" t="s">
        <v>44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20.25">
      <c r="B28" s="3"/>
      <c r="C28" s="3" t="s">
        <v>46</v>
      </c>
      <c r="D28" s="3"/>
      <c r="E28" s="7" t="s">
        <v>47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8" ht="12.75">
      <c r="A30" s="1" t="s">
        <v>22</v>
      </c>
      <c r="B30" s="1" t="s">
        <v>23</v>
      </c>
      <c r="C30" s="1" t="s">
        <v>24</v>
      </c>
      <c r="D30" s="1" t="s">
        <v>25</v>
      </c>
      <c r="E30" s="1" t="s">
        <v>26</v>
      </c>
      <c r="F30" s="1" t="s">
        <v>27</v>
      </c>
      <c r="G30" s="1" t="s">
        <v>28</v>
      </c>
      <c r="H30" s="1" t="s">
        <v>29</v>
      </c>
    </row>
    <row r="31" spans="1:8" ht="12.75">
      <c r="A31" s="1" t="s">
        <v>30</v>
      </c>
      <c r="B31" s="1" t="s">
        <v>18</v>
      </c>
      <c r="C31" s="1" t="s">
        <v>31</v>
      </c>
      <c r="D31" s="1">
        <v>20</v>
      </c>
      <c r="E31" s="1">
        <v>10</v>
      </c>
      <c r="F31" s="1">
        <v>500</v>
      </c>
      <c r="G31" s="1">
        <v>-500</v>
      </c>
      <c r="H31" s="1" t="s">
        <v>32</v>
      </c>
    </row>
    <row r="32" spans="1:8" ht="12.75">
      <c r="A32" s="1" t="s">
        <v>30</v>
      </c>
      <c r="B32" s="1" t="s">
        <v>19</v>
      </c>
      <c r="C32" s="1" t="s">
        <v>31</v>
      </c>
      <c r="D32" s="1">
        <v>20</v>
      </c>
      <c r="E32" s="1">
        <v>10</v>
      </c>
      <c r="F32" s="1">
        <v>250</v>
      </c>
      <c r="G32" s="1">
        <v>-300</v>
      </c>
      <c r="H32" s="1" t="s">
        <v>33</v>
      </c>
    </row>
    <row r="33" spans="1:8" ht="12.75">
      <c r="A33" s="1" t="s">
        <v>34</v>
      </c>
      <c r="B33" s="1" t="s">
        <v>17</v>
      </c>
      <c r="C33" s="1" t="s">
        <v>35</v>
      </c>
      <c r="D33" s="1">
        <v>20</v>
      </c>
      <c r="E33" s="1">
        <v>10</v>
      </c>
      <c r="F33" s="1">
        <v>300</v>
      </c>
      <c r="G33" s="1">
        <v>-250</v>
      </c>
      <c r="H33" s="1" t="s">
        <v>36</v>
      </c>
    </row>
    <row r="34" spans="1:8" ht="12.75">
      <c r="A34" s="1" t="s">
        <v>34</v>
      </c>
      <c r="B34" s="1" t="s">
        <v>20</v>
      </c>
      <c r="C34" s="1" t="s">
        <v>31</v>
      </c>
      <c r="D34" s="1">
        <v>20</v>
      </c>
      <c r="E34" s="1">
        <v>10</v>
      </c>
      <c r="F34" s="1">
        <v>500</v>
      </c>
      <c r="G34" s="1">
        <v>-500</v>
      </c>
      <c r="H34" s="1" t="s">
        <v>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2008-02-05T23:23:40Z</dcterms:created>
  <dcterms:modified xsi:type="dcterms:W3CDTF">2008-02-05T23:23:40Z</dcterms:modified>
  <cp:category/>
  <cp:version/>
  <cp:contentType/>
  <cp:contentStatus/>
</cp:coreProperties>
</file>