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2165" windowHeight="111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<sst xmlns="http://schemas.openxmlformats.org/spreadsheetml/2006/main" count="114" uniqueCount="71">
  <si>
    <t>lazulite50269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</si>
  <si>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</si>
  <si>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</si>
  <si>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</si>
  <si>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</si>
  <si>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</si>
  <si>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</si>
  <si>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</si>
  <si>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</si>
  <si>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</si>
  <si>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</si>
  <si>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</si>
  <si>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</si>
  <si>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</si>
  <si>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</si>
  <si>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</si>
  <si>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</si>
  <si>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</si>
  <si>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</si>
  <si>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F</t>
  </si>
  <si>
    <t>Na2O</t>
  </si>
  <si>
    <t>Al2O3</t>
  </si>
  <si>
    <t>P2O5</t>
  </si>
  <si>
    <t>SiO2</t>
  </si>
  <si>
    <t>MgO</t>
  </si>
  <si>
    <t>SO2</t>
  </si>
  <si>
    <t>Cl</t>
  </si>
  <si>
    <t>CaO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</si>
  <si>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</si>
  <si>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</si>
  <si>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</si>
  <si>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</si>
  <si>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</si>
  <si>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</si>
  <si>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</si>
  <si>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</si>
  <si>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</si>
  <si>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</si>
  <si>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</si>
  <si>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</si>
  <si>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Al</t>
  </si>
  <si>
    <t>P</t>
  </si>
  <si>
    <t>Si</t>
  </si>
  <si>
    <t>Mg</t>
  </si>
  <si>
    <t>S</t>
  </si>
  <si>
    <t>Ca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</si>
  <si>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</si>
  <si>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</si>
  <si>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</si>
  <si>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</si>
  <si>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</si>
  <si>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</si>
  <si>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</si>
  <si>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</si>
  <si>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</si>
  <si>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</si>
  <si>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</si>
  <si>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</si>
  <si>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</si>
  <si>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</si>
  <si>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</si>
  <si>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</si>
  <si>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apatite</t>
  </si>
  <si>
    <t>PET</t>
  </si>
  <si>
    <t>barite2</t>
  </si>
  <si>
    <t>scap-s</t>
  </si>
  <si>
    <t>rhod-791</t>
  </si>
  <si>
    <t>LIF</t>
  </si>
  <si>
    <t>fayalite</t>
  </si>
  <si>
    <r>
      <t>(Mg,Fe)Al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</si>
  <si>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r>
      <t>(Mg</t>
    </r>
    <r>
      <rPr>
        <vertAlign val="subscript"/>
        <sz val="14"/>
        <rFont val="Times New Roman"/>
        <family val="1"/>
      </rPr>
      <t>0.69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0.25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)Al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</si>
</sst>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J26" sqref="J26"/>
    </sheetView>
  </sheetViews>
  <sheetFormatPr defaultColWidth="9.00390625" defaultRowHeight="13.5"/>
  <cols>
    <col min="1" max="16384" width="5.25390625" style="1" customWidth="1"/>
  </cols>
  <sheetData>
    <row r="1" spans="2:13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</row>
    <row r="4" spans="1:22" ht="12.75">
      <c r="A4" s="1" t="s">
        <v>19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/>
      <c r="O4" s="2">
        <f>AVERAGE(B4:M4)</f>
        <v>0</v>
      </c>
      <c r="P4" s="2">
        <f>STDEV(B4:M4)</f>
        <v>0</v>
      </c>
      <c r="Q4" s="2"/>
      <c r="R4" s="2"/>
      <c r="S4" s="2"/>
      <c r="T4" s="2"/>
      <c r="U4" s="2"/>
      <c r="V4" s="2"/>
    </row>
    <row r="5" spans="1:22" ht="12.75">
      <c r="A5" s="1" t="s">
        <v>20</v>
      </c>
      <c r="B5" s="2">
        <v>0.04</v>
      </c>
      <c r="C5" s="2">
        <v>0.01</v>
      </c>
      <c r="D5" s="2">
        <v>0.02</v>
      </c>
      <c r="E5" s="2">
        <v>0</v>
      </c>
      <c r="F5" s="2">
        <v>0</v>
      </c>
      <c r="G5" s="2">
        <v>0.01</v>
      </c>
      <c r="H5" s="2">
        <v>0.02</v>
      </c>
      <c r="I5" s="2">
        <v>0.01</v>
      </c>
      <c r="J5" s="2">
        <v>0.01</v>
      </c>
      <c r="K5" s="2">
        <v>0.02</v>
      </c>
      <c r="L5" s="2">
        <v>0</v>
      </c>
      <c r="M5" s="2">
        <v>0</v>
      </c>
      <c r="N5" s="2"/>
      <c r="O5" s="2">
        <f aca="true" t="shared" si="0" ref="O5:O23">AVERAGE(B5:M5)</f>
        <v>0.011666666666666665</v>
      </c>
      <c r="P5" s="2">
        <f aca="true" t="shared" si="1" ref="P5:P23">STDEV(B5:M5)</f>
        <v>0.011934162828797104</v>
      </c>
      <c r="Q5" s="2"/>
      <c r="R5" s="2"/>
      <c r="S5" s="2"/>
      <c r="T5" s="2"/>
      <c r="U5" s="2"/>
      <c r="V5" s="2"/>
    </row>
    <row r="6" spans="1:22" ht="12.75">
      <c r="A6" s="1" t="s">
        <v>21</v>
      </c>
      <c r="B6" s="2">
        <v>32.18</v>
      </c>
      <c r="C6" s="2">
        <v>32.44</v>
      </c>
      <c r="D6" s="2">
        <v>32.06</v>
      </c>
      <c r="E6" s="2">
        <v>32.13</v>
      </c>
      <c r="F6" s="2">
        <v>32.34</v>
      </c>
      <c r="G6" s="2">
        <v>32.29</v>
      </c>
      <c r="H6" s="2">
        <v>32.26</v>
      </c>
      <c r="I6" s="2">
        <v>32.32</v>
      </c>
      <c r="J6" s="2">
        <v>32.44</v>
      </c>
      <c r="K6" s="2">
        <v>32.22</v>
      </c>
      <c r="L6" s="2">
        <v>32.26</v>
      </c>
      <c r="M6" s="2">
        <v>32.13</v>
      </c>
      <c r="N6" s="2"/>
      <c r="O6" s="2">
        <f t="shared" si="0"/>
        <v>32.25583333333333</v>
      </c>
      <c r="P6" s="2">
        <f t="shared" si="1"/>
        <v>0.11957943980628835</v>
      </c>
      <c r="Q6" s="2"/>
      <c r="R6" s="2"/>
      <c r="S6" s="2"/>
      <c r="T6" s="2"/>
      <c r="U6" s="2"/>
      <c r="V6" s="2"/>
    </row>
    <row r="7" spans="1:22" ht="12.75">
      <c r="A7" s="1" t="s">
        <v>22</v>
      </c>
      <c r="B7" s="2">
        <v>44.16</v>
      </c>
      <c r="C7" s="2">
        <v>44.43</v>
      </c>
      <c r="D7" s="2">
        <v>44.5</v>
      </c>
      <c r="E7" s="2">
        <v>44.64</v>
      </c>
      <c r="F7" s="2">
        <v>44.32</v>
      </c>
      <c r="G7" s="2">
        <v>44.47</v>
      </c>
      <c r="H7" s="2">
        <v>44.46</v>
      </c>
      <c r="I7" s="2">
        <v>44.05</v>
      </c>
      <c r="J7" s="2">
        <v>44.78</v>
      </c>
      <c r="K7" s="2">
        <v>44.26</v>
      </c>
      <c r="L7" s="2">
        <v>44.57</v>
      </c>
      <c r="M7" s="2">
        <v>44.59</v>
      </c>
      <c r="N7" s="2"/>
      <c r="O7" s="2">
        <f t="shared" si="0"/>
        <v>44.43583333333333</v>
      </c>
      <c r="P7" s="2">
        <f t="shared" si="1"/>
        <v>0.20825938081563392</v>
      </c>
      <c r="Q7" s="2"/>
      <c r="R7" s="2"/>
      <c r="S7" s="2"/>
      <c r="T7" s="2"/>
      <c r="U7" s="2"/>
      <c r="V7" s="2"/>
    </row>
    <row r="8" spans="1:22" ht="12.75">
      <c r="A8" s="1" t="s">
        <v>23</v>
      </c>
      <c r="B8" s="2">
        <v>0.03</v>
      </c>
      <c r="C8" s="2">
        <v>0.81</v>
      </c>
      <c r="D8" s="2">
        <v>0.64</v>
      </c>
      <c r="E8" s="2">
        <v>1.53</v>
      </c>
      <c r="F8" s="2">
        <v>0.64</v>
      </c>
      <c r="G8" s="2">
        <v>0.07</v>
      </c>
      <c r="H8" s="2">
        <v>0.95</v>
      </c>
      <c r="I8" s="2">
        <v>0.64</v>
      </c>
      <c r="J8" s="2">
        <v>0.37</v>
      </c>
      <c r="K8" s="2">
        <v>0.07</v>
      </c>
      <c r="L8" s="2">
        <v>0</v>
      </c>
      <c r="M8" s="2">
        <v>0.28</v>
      </c>
      <c r="N8" s="2"/>
      <c r="O8" s="2">
        <f t="shared" si="0"/>
        <v>0.5025000000000001</v>
      </c>
      <c r="P8" s="2">
        <f t="shared" si="1"/>
        <v>0.4596663809962416</v>
      </c>
      <c r="Q8" s="2"/>
      <c r="R8" s="2"/>
      <c r="S8" s="2"/>
      <c r="T8" s="2"/>
      <c r="U8" s="2"/>
      <c r="V8" s="2"/>
    </row>
    <row r="9" spans="1:22" ht="12.75">
      <c r="A9" s="1" t="s">
        <v>24</v>
      </c>
      <c r="B9" s="2">
        <v>8.99</v>
      </c>
      <c r="C9" s="2">
        <v>8.92</v>
      </c>
      <c r="D9" s="2">
        <v>8.89</v>
      </c>
      <c r="E9" s="2">
        <v>8.73</v>
      </c>
      <c r="F9" s="2">
        <v>8.64</v>
      </c>
      <c r="G9" s="2">
        <v>8.73</v>
      </c>
      <c r="H9" s="2">
        <v>8.79</v>
      </c>
      <c r="I9" s="2">
        <v>8.94</v>
      </c>
      <c r="J9" s="2">
        <v>8.86</v>
      </c>
      <c r="K9" s="2">
        <v>8.98</v>
      </c>
      <c r="L9" s="2">
        <v>8.72</v>
      </c>
      <c r="M9" s="2">
        <v>8.71</v>
      </c>
      <c r="N9" s="2"/>
      <c r="O9" s="2">
        <f t="shared" si="0"/>
        <v>8.825000000000001</v>
      </c>
      <c r="P9" s="2">
        <f t="shared" si="1"/>
        <v>0.11935432353058802</v>
      </c>
      <c r="Q9" s="2"/>
      <c r="R9" s="2"/>
      <c r="S9" s="2"/>
      <c r="T9" s="2"/>
      <c r="U9" s="2"/>
      <c r="V9" s="2"/>
    </row>
    <row r="10" spans="1:22" ht="12.75">
      <c r="A10" s="1" t="s">
        <v>25</v>
      </c>
      <c r="B10" s="2">
        <v>0.01</v>
      </c>
      <c r="C10" s="2">
        <v>0</v>
      </c>
      <c r="D10" s="2">
        <v>0</v>
      </c>
      <c r="E10" s="2">
        <v>0.02</v>
      </c>
      <c r="F10" s="2">
        <v>0.06</v>
      </c>
      <c r="G10" s="2">
        <v>0.01</v>
      </c>
      <c r="H10" s="2">
        <v>0.02</v>
      </c>
      <c r="I10" s="2">
        <v>0.01</v>
      </c>
      <c r="J10" s="2">
        <v>0</v>
      </c>
      <c r="K10" s="2">
        <v>0.03</v>
      </c>
      <c r="L10" s="2">
        <v>0</v>
      </c>
      <c r="M10" s="2">
        <v>0</v>
      </c>
      <c r="N10" s="2"/>
      <c r="O10" s="2">
        <f t="shared" si="0"/>
        <v>0.013333333333333334</v>
      </c>
      <c r="P10" s="2">
        <f t="shared" si="1"/>
        <v>0.017752507291971892</v>
      </c>
      <c r="Q10" s="2"/>
      <c r="R10" s="2"/>
      <c r="S10" s="2"/>
      <c r="T10" s="2"/>
      <c r="U10" s="2"/>
      <c r="V10" s="2"/>
    </row>
    <row r="11" spans="1:22" ht="12.75">
      <c r="A11" s="1" t="s">
        <v>26</v>
      </c>
      <c r="B11" s="2">
        <v>0</v>
      </c>
      <c r="C11" s="2">
        <v>0</v>
      </c>
      <c r="D11" s="2">
        <v>0.01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/>
      <c r="O11" s="2">
        <f t="shared" si="0"/>
        <v>0.0008333333333333334</v>
      </c>
      <c r="P11" s="2">
        <f t="shared" si="1"/>
        <v>0.002886751345948129</v>
      </c>
      <c r="Q11" s="2"/>
      <c r="R11" s="2"/>
      <c r="S11" s="2"/>
      <c r="T11" s="2"/>
      <c r="U11" s="2"/>
      <c r="V11" s="2"/>
    </row>
    <row r="12" spans="1:22" ht="12.75">
      <c r="A12" s="1" t="s">
        <v>27</v>
      </c>
      <c r="B12" s="2">
        <v>0</v>
      </c>
      <c r="C12" s="2">
        <v>0.01</v>
      </c>
      <c r="D12" s="2">
        <v>0.01</v>
      </c>
      <c r="E12" s="2">
        <v>0.01</v>
      </c>
      <c r="F12" s="2">
        <v>0</v>
      </c>
      <c r="G12" s="2">
        <v>0.01</v>
      </c>
      <c r="H12" s="2">
        <v>0</v>
      </c>
      <c r="I12" s="2">
        <v>0</v>
      </c>
      <c r="J12" s="2">
        <v>0</v>
      </c>
      <c r="K12" s="2">
        <v>0.01</v>
      </c>
      <c r="L12" s="2">
        <v>0</v>
      </c>
      <c r="M12" s="2">
        <v>0</v>
      </c>
      <c r="N12" s="2"/>
      <c r="O12" s="2">
        <f t="shared" si="0"/>
        <v>0.004166666666666667</v>
      </c>
      <c r="P12" s="2">
        <f t="shared" si="1"/>
        <v>0.005149286505444372</v>
      </c>
      <c r="Q12" s="2"/>
      <c r="R12" s="2"/>
      <c r="S12" s="2"/>
      <c r="T12" s="2"/>
      <c r="U12" s="2"/>
      <c r="V12" s="2"/>
    </row>
    <row r="13" spans="1:22" ht="12.75">
      <c r="A13" s="1" t="s">
        <v>28</v>
      </c>
      <c r="B13" s="2">
        <v>0.18</v>
      </c>
      <c r="C13" s="2">
        <v>0.17</v>
      </c>
      <c r="D13" s="2">
        <v>0.22</v>
      </c>
      <c r="E13" s="2">
        <v>0.19</v>
      </c>
      <c r="F13" s="2">
        <v>0.18</v>
      </c>
      <c r="G13" s="2">
        <v>0.15</v>
      </c>
      <c r="H13" s="2">
        <v>0.19</v>
      </c>
      <c r="I13" s="2">
        <v>0.15</v>
      </c>
      <c r="J13" s="2">
        <v>0.17</v>
      </c>
      <c r="K13" s="2">
        <v>0.18</v>
      </c>
      <c r="L13" s="2">
        <v>0.21</v>
      </c>
      <c r="M13" s="2">
        <v>0.1</v>
      </c>
      <c r="N13" s="2"/>
      <c r="O13" s="2">
        <f t="shared" si="0"/>
        <v>0.1741666666666666</v>
      </c>
      <c r="P13" s="2">
        <f t="shared" si="1"/>
        <v>0.0311764285473772</v>
      </c>
      <c r="Q13" s="2"/>
      <c r="R13" s="2"/>
      <c r="S13" s="2"/>
      <c r="T13" s="2"/>
      <c r="U13" s="2"/>
      <c r="V13" s="2"/>
    </row>
    <row r="14" spans="1:22" ht="12.75">
      <c r="A14" s="1" t="s">
        <v>29</v>
      </c>
      <c r="B14" s="2">
        <v>5.62</v>
      </c>
      <c r="C14" s="2">
        <v>5.64</v>
      </c>
      <c r="D14" s="2">
        <v>5.91</v>
      </c>
      <c r="E14" s="2">
        <v>5.83</v>
      </c>
      <c r="F14" s="2">
        <v>5.5</v>
      </c>
      <c r="G14" s="2">
        <v>5.56</v>
      </c>
      <c r="H14" s="2">
        <v>5.79</v>
      </c>
      <c r="I14" s="2">
        <v>5.73</v>
      </c>
      <c r="J14" s="2">
        <v>5.51</v>
      </c>
      <c r="K14" s="2">
        <v>5.49</v>
      </c>
      <c r="L14" s="2">
        <v>5.58</v>
      </c>
      <c r="M14" s="2">
        <v>5.65</v>
      </c>
      <c r="N14" s="2"/>
      <c r="O14" s="2">
        <f t="shared" si="0"/>
        <v>5.650833333333334</v>
      </c>
      <c r="P14" s="2">
        <f t="shared" si="1"/>
        <v>0.13740837167385933</v>
      </c>
      <c r="Q14" s="2"/>
      <c r="R14" s="2"/>
      <c r="S14" s="2"/>
      <c r="T14" s="2"/>
      <c r="U14" s="2"/>
      <c r="V14" s="2"/>
    </row>
    <row r="15" spans="1:22" ht="12.75">
      <c r="A15" s="1" t="s">
        <v>30</v>
      </c>
      <c r="B15" s="2">
        <v>91.2</v>
      </c>
      <c r="C15" s="2">
        <v>92.43</v>
      </c>
      <c r="D15" s="2">
        <v>92.25</v>
      </c>
      <c r="E15" s="2">
        <v>93.07</v>
      </c>
      <c r="F15" s="2">
        <v>91.67</v>
      </c>
      <c r="G15" s="2">
        <v>91.31</v>
      </c>
      <c r="H15" s="2">
        <v>92.49</v>
      </c>
      <c r="I15" s="2">
        <v>91.86</v>
      </c>
      <c r="J15" s="2">
        <v>92.16</v>
      </c>
      <c r="K15" s="2">
        <v>91.25</v>
      </c>
      <c r="L15" s="2">
        <v>91.34</v>
      </c>
      <c r="M15" s="2">
        <v>91.46</v>
      </c>
      <c r="N15" s="2"/>
      <c r="O15" s="2">
        <f t="shared" si="0"/>
        <v>91.87416666666667</v>
      </c>
      <c r="P15" s="2">
        <f t="shared" si="1"/>
        <v>0.603195405294277</v>
      </c>
      <c r="Q15" s="2"/>
      <c r="R15" s="2"/>
      <c r="S15" s="2"/>
      <c r="T15" s="2"/>
      <c r="U15" s="2"/>
      <c r="V15" s="2"/>
    </row>
    <row r="16" spans="2:2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1" t="s">
        <v>31</v>
      </c>
      <c r="B17" s="2" t="s">
        <v>32</v>
      </c>
      <c r="C17" s="2" t="s">
        <v>33</v>
      </c>
      <c r="D17" s="2" t="s">
        <v>34</v>
      </c>
      <c r="E17" s="2">
        <v>9</v>
      </c>
      <c r="F17" s="2" t="s">
        <v>35</v>
      </c>
      <c r="G17" s="2" t="s">
        <v>36</v>
      </c>
      <c r="H17" s="2" t="s">
        <v>31</v>
      </c>
      <c r="I17" s="2" t="s">
        <v>37</v>
      </c>
      <c r="J17" s="2" t="s">
        <v>17</v>
      </c>
      <c r="K17" s="2" t="s">
        <v>18</v>
      </c>
      <c r="L17" s="2" t="s">
        <v>38</v>
      </c>
      <c r="M17" s="2" t="s">
        <v>31</v>
      </c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1" t="s">
        <v>41</v>
      </c>
      <c r="B18" s="2">
        <v>1.994</v>
      </c>
      <c r="C18" s="2">
        <v>1.977</v>
      </c>
      <c r="D18" s="2">
        <v>1.988</v>
      </c>
      <c r="E18" s="2">
        <v>1.972</v>
      </c>
      <c r="F18" s="2">
        <v>1.986</v>
      </c>
      <c r="G18" s="2">
        <v>2.003</v>
      </c>
      <c r="H18" s="2">
        <v>1.978</v>
      </c>
      <c r="I18" s="2">
        <v>1.975</v>
      </c>
      <c r="J18" s="2">
        <v>1.997</v>
      </c>
      <c r="K18" s="2">
        <v>1.996</v>
      </c>
      <c r="L18" s="2">
        <v>2.007</v>
      </c>
      <c r="M18" s="2">
        <v>2.004</v>
      </c>
      <c r="N18" s="2"/>
      <c r="O18" s="2">
        <f t="shared" si="0"/>
        <v>1.9897500000000001</v>
      </c>
      <c r="P18" s="2">
        <f t="shared" si="1"/>
        <v>0.01219631091761325</v>
      </c>
      <c r="Q18" s="2">
        <v>2</v>
      </c>
      <c r="R18" s="2"/>
      <c r="S18" s="2"/>
      <c r="T18" s="2"/>
      <c r="U18" s="2"/>
      <c r="V18" s="2"/>
    </row>
    <row r="19" spans="1:22" ht="12.75">
      <c r="A19" s="1" t="s">
        <v>40</v>
      </c>
      <c r="B19" s="2">
        <v>2.023</v>
      </c>
      <c r="C19" s="2">
        <v>2.01</v>
      </c>
      <c r="D19" s="2">
        <v>1.994</v>
      </c>
      <c r="E19" s="2">
        <v>1.977</v>
      </c>
      <c r="F19" s="2">
        <v>2.018</v>
      </c>
      <c r="G19" s="2">
        <v>2.025</v>
      </c>
      <c r="H19" s="2">
        <v>1.999</v>
      </c>
      <c r="I19" s="2">
        <v>2.017</v>
      </c>
      <c r="J19" s="2">
        <v>2.014</v>
      </c>
      <c r="K19" s="2">
        <v>2.022</v>
      </c>
      <c r="L19" s="2">
        <v>2.022</v>
      </c>
      <c r="M19" s="2">
        <v>2.01</v>
      </c>
      <c r="N19" s="2"/>
      <c r="O19" s="2">
        <f t="shared" si="0"/>
        <v>2.0109166666666662</v>
      </c>
      <c r="P19" s="2">
        <f t="shared" si="1"/>
        <v>0.014355602855200501</v>
      </c>
      <c r="Q19" s="2">
        <v>2</v>
      </c>
      <c r="R19" s="2"/>
      <c r="S19" s="2"/>
      <c r="T19" s="2"/>
      <c r="U19" s="2"/>
      <c r="V19" s="2"/>
    </row>
    <row r="20" spans="1:22" ht="12.75">
      <c r="A20" s="1" t="s">
        <v>43</v>
      </c>
      <c r="B20" s="2">
        <v>0.715</v>
      </c>
      <c r="C20" s="2">
        <v>0.699</v>
      </c>
      <c r="D20" s="2">
        <v>0.699</v>
      </c>
      <c r="E20" s="2">
        <v>0.679</v>
      </c>
      <c r="F20" s="2">
        <v>0.682</v>
      </c>
      <c r="G20" s="2">
        <v>0.692</v>
      </c>
      <c r="H20" s="2">
        <v>0.689</v>
      </c>
      <c r="I20" s="2">
        <v>0.706</v>
      </c>
      <c r="J20" s="2">
        <v>0.696</v>
      </c>
      <c r="K20" s="2">
        <v>0.713</v>
      </c>
      <c r="L20" s="2">
        <v>0.691</v>
      </c>
      <c r="M20" s="2">
        <v>0.689</v>
      </c>
      <c r="N20" s="2"/>
      <c r="O20" s="2">
        <f t="shared" si="0"/>
        <v>0.6958333333333333</v>
      </c>
      <c r="P20" s="2">
        <f t="shared" si="1"/>
        <v>0.011247895426037352</v>
      </c>
      <c r="Q20" s="2">
        <f>O20*1/1.01</f>
        <v>0.6889438943894389</v>
      </c>
      <c r="R20" s="2"/>
      <c r="S20" s="2"/>
      <c r="T20" s="2"/>
      <c r="U20" s="2"/>
      <c r="V20" s="2"/>
    </row>
    <row r="21" spans="1:22" ht="12.75">
      <c r="A21" s="1" t="s">
        <v>47</v>
      </c>
      <c r="B21" s="2">
        <v>0.251</v>
      </c>
      <c r="C21" s="2">
        <v>0.248</v>
      </c>
      <c r="D21" s="2">
        <v>0.261</v>
      </c>
      <c r="E21" s="2">
        <v>0.254</v>
      </c>
      <c r="F21" s="2">
        <v>0.244</v>
      </c>
      <c r="G21" s="2">
        <v>0.247</v>
      </c>
      <c r="H21" s="2">
        <v>0.255</v>
      </c>
      <c r="I21" s="2">
        <v>0.254</v>
      </c>
      <c r="J21" s="2">
        <v>0.243</v>
      </c>
      <c r="K21" s="2">
        <v>0.244</v>
      </c>
      <c r="L21" s="2">
        <v>0.248</v>
      </c>
      <c r="M21" s="2">
        <v>0.251</v>
      </c>
      <c r="N21" s="2"/>
      <c r="O21" s="2">
        <f t="shared" si="0"/>
        <v>0.24999999999999997</v>
      </c>
      <c r="P21" s="2">
        <f t="shared" si="1"/>
        <v>0.0053767174845927015</v>
      </c>
      <c r="Q21" s="2">
        <f>O21*1/1.01</f>
        <v>0.2475247524752475</v>
      </c>
      <c r="R21" s="2"/>
      <c r="S21" s="2"/>
      <c r="T21" s="2"/>
      <c r="U21" s="2"/>
      <c r="V21" s="2"/>
    </row>
    <row r="22" spans="1:22" ht="12.75">
      <c r="A22" s="1" t="s">
        <v>46</v>
      </c>
      <c r="B22" s="2">
        <v>0.008</v>
      </c>
      <c r="C22" s="2">
        <v>0.008</v>
      </c>
      <c r="D22" s="2">
        <v>0.01</v>
      </c>
      <c r="E22" s="2">
        <v>0.008</v>
      </c>
      <c r="F22" s="2">
        <v>0.008</v>
      </c>
      <c r="G22" s="2">
        <v>0.007</v>
      </c>
      <c r="H22" s="2">
        <v>0.008</v>
      </c>
      <c r="I22" s="2">
        <v>0.007</v>
      </c>
      <c r="J22" s="2">
        <v>0.008</v>
      </c>
      <c r="K22" s="2">
        <v>0.008</v>
      </c>
      <c r="L22" s="2">
        <v>0.01</v>
      </c>
      <c r="M22" s="2">
        <v>0.004</v>
      </c>
      <c r="N22" s="2"/>
      <c r="O22" s="2">
        <f t="shared" si="0"/>
        <v>0.007833333333333335</v>
      </c>
      <c r="P22" s="2">
        <f t="shared" si="1"/>
        <v>0.0015275252316519438</v>
      </c>
      <c r="Q22" s="2">
        <f>O22*1/1.01</f>
        <v>0.007755775577557757</v>
      </c>
      <c r="R22" s="2"/>
      <c r="S22" s="2"/>
      <c r="T22" s="2"/>
      <c r="U22" s="2"/>
      <c r="V22" s="2"/>
    </row>
    <row r="23" spans="1:22" ht="12.75">
      <c r="A23" s="1" t="s">
        <v>30</v>
      </c>
      <c r="B23" s="2">
        <f>SUM(B18:B22)</f>
        <v>4.9910000000000005</v>
      </c>
      <c r="C23" s="2">
        <f aca="true" t="shared" si="2" ref="C23:M23">SUM(C18:C22)</f>
        <v>4.942</v>
      </c>
      <c r="D23" s="2">
        <f t="shared" si="2"/>
        <v>4.952</v>
      </c>
      <c r="E23" s="2">
        <f t="shared" si="2"/>
        <v>4.89</v>
      </c>
      <c r="F23" s="2">
        <f t="shared" si="2"/>
        <v>4.938</v>
      </c>
      <c r="G23" s="2">
        <f t="shared" si="2"/>
        <v>4.974</v>
      </c>
      <c r="H23" s="2">
        <f t="shared" si="2"/>
        <v>4.929</v>
      </c>
      <c r="I23" s="2">
        <f t="shared" si="2"/>
        <v>4.959</v>
      </c>
      <c r="J23" s="2">
        <f t="shared" si="2"/>
        <v>4.958</v>
      </c>
      <c r="K23" s="2">
        <f t="shared" si="2"/>
        <v>4.983</v>
      </c>
      <c r="L23" s="2">
        <f t="shared" si="2"/>
        <v>4.978</v>
      </c>
      <c r="M23" s="2">
        <f t="shared" si="2"/>
        <v>4.957999999999999</v>
      </c>
      <c r="N23" s="2"/>
      <c r="O23" s="2">
        <f t="shared" si="0"/>
        <v>4.9543333333333335</v>
      </c>
      <c r="P23" s="2">
        <f t="shared" si="1"/>
        <v>0.02757908737799147</v>
      </c>
      <c r="Q23" s="2"/>
      <c r="R23" s="2"/>
      <c r="S23" s="2"/>
      <c r="T23" s="2"/>
      <c r="U23" s="2"/>
      <c r="V23" s="2"/>
    </row>
    <row r="24" spans="2:2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ht="20.25">
      <c r="B25" s="2"/>
      <c r="C25" s="2"/>
      <c r="D25" s="2"/>
      <c r="E25" s="2"/>
      <c r="F25" s="2"/>
      <c r="G25" s="2"/>
      <c r="H25" s="2"/>
      <c r="I25" s="2"/>
      <c r="J25" s="3" t="s">
        <v>69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ht="20.25">
      <c r="J26" s="3" t="s">
        <v>70</v>
      </c>
    </row>
    <row r="27" spans="1:8" ht="12.75">
      <c r="A27" s="1" t="s">
        <v>48</v>
      </c>
      <c r="B27" s="1" t="s">
        <v>49</v>
      </c>
      <c r="C27" s="1" t="s">
        <v>50</v>
      </c>
      <c r="D27" s="1" t="s">
        <v>51</v>
      </c>
      <c r="E27" s="1" t="s">
        <v>52</v>
      </c>
      <c r="F27" s="1" t="s">
        <v>53</v>
      </c>
      <c r="G27" s="1" t="s">
        <v>54</v>
      </c>
      <c r="H27" s="1" t="s">
        <v>55</v>
      </c>
    </row>
    <row r="28" spans="1:8" ht="12.75">
      <c r="A28" s="1" t="s">
        <v>56</v>
      </c>
      <c r="B28" s="1" t="s">
        <v>39</v>
      </c>
      <c r="C28" s="1" t="s">
        <v>57</v>
      </c>
      <c r="D28" s="1">
        <v>20</v>
      </c>
      <c r="E28" s="1">
        <v>10</v>
      </c>
      <c r="F28" s="1">
        <v>600</v>
      </c>
      <c r="G28" s="1">
        <v>-600</v>
      </c>
      <c r="H28" s="1" t="s">
        <v>58</v>
      </c>
    </row>
    <row r="29" spans="1:8" ht="12.75">
      <c r="A29" s="1" t="s">
        <v>56</v>
      </c>
      <c r="B29" s="1" t="s">
        <v>42</v>
      </c>
      <c r="C29" s="1" t="s">
        <v>57</v>
      </c>
      <c r="D29" s="1">
        <v>20</v>
      </c>
      <c r="E29" s="1">
        <v>10</v>
      </c>
      <c r="F29" s="1">
        <v>600</v>
      </c>
      <c r="G29" s="1">
        <v>-600</v>
      </c>
      <c r="H29" s="1" t="s">
        <v>59</v>
      </c>
    </row>
    <row r="30" spans="1:8" ht="12.75">
      <c r="A30" s="1" t="s">
        <v>56</v>
      </c>
      <c r="B30" s="1" t="s">
        <v>19</v>
      </c>
      <c r="C30" s="1" t="s">
        <v>57</v>
      </c>
      <c r="D30" s="1">
        <v>20</v>
      </c>
      <c r="E30" s="1">
        <v>10</v>
      </c>
      <c r="F30" s="1">
        <v>600</v>
      </c>
      <c r="G30" s="1">
        <v>-700</v>
      </c>
      <c r="H30" s="1" t="s">
        <v>60</v>
      </c>
    </row>
    <row r="31" spans="1:8" ht="12.75">
      <c r="A31" s="1" t="s">
        <v>56</v>
      </c>
      <c r="B31" s="1" t="s">
        <v>40</v>
      </c>
      <c r="C31" s="1" t="s">
        <v>57</v>
      </c>
      <c r="D31" s="1">
        <v>20</v>
      </c>
      <c r="E31" s="1">
        <v>10</v>
      </c>
      <c r="F31" s="1">
        <v>600</v>
      </c>
      <c r="G31" s="1">
        <v>-600</v>
      </c>
      <c r="H31" s="1" t="s">
        <v>61</v>
      </c>
    </row>
    <row r="32" spans="1:8" ht="12.75">
      <c r="A32" s="1" t="s">
        <v>56</v>
      </c>
      <c r="B32" s="1" t="s">
        <v>41</v>
      </c>
      <c r="C32" s="1" t="s">
        <v>57</v>
      </c>
      <c r="D32" s="1">
        <v>20</v>
      </c>
      <c r="E32" s="1">
        <v>10</v>
      </c>
      <c r="F32" s="1">
        <v>600</v>
      </c>
      <c r="G32" s="1">
        <v>-600</v>
      </c>
      <c r="H32" s="1" t="s">
        <v>62</v>
      </c>
    </row>
    <row r="33" spans="1:8" ht="12.75">
      <c r="A33" s="1" t="s">
        <v>56</v>
      </c>
      <c r="B33" s="1" t="s">
        <v>43</v>
      </c>
      <c r="C33" s="1" t="s">
        <v>57</v>
      </c>
      <c r="D33" s="1">
        <v>20</v>
      </c>
      <c r="E33" s="1">
        <v>10</v>
      </c>
      <c r="F33" s="1">
        <v>600</v>
      </c>
      <c r="G33" s="1">
        <v>-600</v>
      </c>
      <c r="H33" s="1" t="s">
        <v>59</v>
      </c>
    </row>
    <row r="34" spans="1:8" ht="12.75">
      <c r="A34" s="1" t="s">
        <v>63</v>
      </c>
      <c r="B34" s="1" t="s">
        <v>44</v>
      </c>
      <c r="C34" s="1" t="s">
        <v>57</v>
      </c>
      <c r="D34" s="1">
        <v>20</v>
      </c>
      <c r="E34" s="1">
        <v>10</v>
      </c>
      <c r="F34" s="1">
        <v>600</v>
      </c>
      <c r="G34" s="1">
        <v>-600</v>
      </c>
      <c r="H34" s="1" t="s">
        <v>64</v>
      </c>
    </row>
    <row r="35" spans="1:8" ht="12.75">
      <c r="A35" s="1" t="s">
        <v>63</v>
      </c>
      <c r="B35" s="1" t="s">
        <v>26</v>
      </c>
      <c r="C35" s="1" t="s">
        <v>57</v>
      </c>
      <c r="D35" s="1">
        <v>20</v>
      </c>
      <c r="E35" s="1">
        <v>10</v>
      </c>
      <c r="F35" s="1">
        <v>600</v>
      </c>
      <c r="G35" s="1">
        <v>-600</v>
      </c>
      <c r="H35" s="1" t="s">
        <v>65</v>
      </c>
    </row>
    <row r="36" spans="1:8" ht="12.75">
      <c r="A36" s="1" t="s">
        <v>63</v>
      </c>
      <c r="B36" s="1" t="s">
        <v>45</v>
      </c>
      <c r="C36" s="1" t="s">
        <v>57</v>
      </c>
      <c r="D36" s="1">
        <v>20</v>
      </c>
      <c r="E36" s="1">
        <v>10</v>
      </c>
      <c r="F36" s="1">
        <v>600</v>
      </c>
      <c r="G36" s="1">
        <v>-600</v>
      </c>
      <c r="H36" s="1" t="s">
        <v>59</v>
      </c>
    </row>
    <row r="37" spans="1:8" ht="12.75">
      <c r="A37" s="1" t="s">
        <v>63</v>
      </c>
      <c r="B37" s="1" t="s">
        <v>46</v>
      </c>
      <c r="C37" s="1" t="s">
        <v>57</v>
      </c>
      <c r="D37" s="1">
        <v>20</v>
      </c>
      <c r="E37" s="1">
        <v>10</v>
      </c>
      <c r="F37" s="1">
        <v>600</v>
      </c>
      <c r="G37" s="1">
        <v>-600</v>
      </c>
      <c r="H37" s="1" t="s">
        <v>66</v>
      </c>
    </row>
    <row r="38" spans="1:8" ht="12.75">
      <c r="A38" s="1" t="s">
        <v>67</v>
      </c>
      <c r="B38" s="1" t="s">
        <v>47</v>
      </c>
      <c r="C38" s="1" t="s">
        <v>57</v>
      </c>
      <c r="D38" s="1">
        <v>20</v>
      </c>
      <c r="E38" s="1">
        <v>10</v>
      </c>
      <c r="F38" s="1">
        <v>500</v>
      </c>
      <c r="G38" s="1">
        <v>-500</v>
      </c>
      <c r="H38" s="1" t="s">
        <v>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2006-12-07T01:24:28Z</dcterms:created>
  <dcterms:modified xsi:type="dcterms:W3CDTF">2006-12-07T02:30:33Z</dcterms:modified>
  <cp:category/>
  <cp:version/>
  <cp:contentType/>
  <cp:contentStatus/>
</cp:coreProperties>
</file>