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7805" windowHeight="11130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<sst xmlns="http://schemas.openxmlformats.org/spreadsheetml/2006/main" count="147" uniqueCount="83">
  <si>
    <t>#71</t>
  </si>
  <si>
    <t>#72</t>
  </si>
  <si>
    <t>#73</t>
  </si>
  <si>
    <t>#74</t>
  </si>
  <si>
    <t>#75</t>
  </si>
  <si>
    <t>#76</t>
  </si>
  <si>
    <t>#77</t>
  </si>
  <si>
    <t>#78</t>
  </si>
  <si>
    <t>#79</t>
  </si>
  <si>
    <t>#80</t>
  </si>
  <si>
    <t>#81</t>
  </si>
  <si>
    <t>Ox</t>
  </si>
  <si>
    <t>Wt</t>
  </si>
  <si>
    <t>Percents</t>
  </si>
  <si>
    <t>Average</t>
  </si>
  <si>
    <t>Standard</t>
  </si>
  <si>
    <t>Dev</t>
  </si>
  <si>
    <t>F</t>
  </si>
  <si>
    <t>Na2O</t>
  </si>
  <si>
    <t>K2O</t>
  </si>
  <si>
    <t>SiO2</t>
  </si>
  <si>
    <t>MgO</t>
  </si>
  <si>
    <t>Al2O3</t>
  </si>
  <si>
    <t>CaO</t>
  </si>
  <si>
    <t>Cl</t>
  </si>
  <si>
    <t>MnO</t>
  </si>
  <si>
    <t>FeO</t>
  </si>
  <si>
    <t>Cr2O3</t>
  </si>
  <si>
    <t>TiO2</t>
  </si>
  <si>
    <t>Totals</t>
  </si>
  <si>
    <t>Na</t>
  </si>
  <si>
    <t>K</t>
  </si>
  <si>
    <t>Si</t>
  </si>
  <si>
    <t>Mg</t>
  </si>
  <si>
    <t>Al</t>
  </si>
  <si>
    <t>Ca</t>
  </si>
  <si>
    <t>Mn</t>
  </si>
  <si>
    <t>Fe</t>
  </si>
  <si>
    <t>Cr</t>
  </si>
  <si>
    <t>Ti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</si>
  <si>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</si>
  <si>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</si>
  <si>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</si>
  <si>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</si>
  <si>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</si>
  <si>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</si>
  <si>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</si>
  <si>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</si>
  <si>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</si>
  <si>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Ka</t>
  </si>
  <si>
    <t>albite-Cr</t>
  </si>
  <si>
    <t>diopside</t>
  </si>
  <si>
    <t>MgF2</t>
  </si>
  <si>
    <t>anor-hk</t>
  </si>
  <si>
    <t>PET</t>
  </si>
  <si>
    <t>kspar-OR1</t>
  </si>
  <si>
    <t>scap-s</t>
  </si>
  <si>
    <t>rhod-791</t>
  </si>
  <si>
    <t>LIF</t>
  </si>
  <si>
    <t>fayalite</t>
  </si>
  <si>
    <t>chrom-s</t>
  </si>
  <si>
    <t>rutile1</t>
  </si>
  <si>
    <t>not present in the wds scan; not in totals</t>
  </si>
  <si>
    <t xml:space="preserve"> </t>
  </si>
  <si>
    <r>
      <t>NaCaBeSi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6</t>
    </r>
    <r>
      <rPr>
        <sz val="14"/>
        <rFont val="Times New Roman"/>
        <family val="1"/>
      </rPr>
      <t>F</t>
    </r>
  </si>
  <si>
    <t>ideal</t>
  </si>
  <si>
    <t>measured</t>
  </si>
  <si>
    <t>average</t>
  </si>
  <si>
    <t>stdev</t>
  </si>
  <si>
    <t>in formula</t>
  </si>
  <si>
    <t>Be</t>
  </si>
  <si>
    <r>
      <t>Na</t>
    </r>
    <r>
      <rPr>
        <vertAlign val="subscript"/>
        <sz val="14"/>
        <rFont val="Times New Roman"/>
        <family val="1"/>
      </rPr>
      <t>1.00</t>
    </r>
    <r>
      <rPr>
        <sz val="14"/>
        <rFont val="Times New Roman"/>
        <family val="1"/>
      </rPr>
      <t>Ca</t>
    </r>
    <r>
      <rPr>
        <vertAlign val="subscript"/>
        <sz val="14"/>
        <rFont val="Times New Roman"/>
        <family val="1"/>
      </rPr>
      <t>1.00</t>
    </r>
    <r>
      <rPr>
        <sz val="14"/>
        <rFont val="Times New Roman"/>
        <family val="1"/>
      </rPr>
      <t>Be</t>
    </r>
    <r>
      <rPr>
        <vertAlign val="subscript"/>
        <sz val="14"/>
        <rFont val="Times New Roman"/>
        <family val="1"/>
      </rPr>
      <t>1.00</t>
    </r>
    <r>
      <rPr>
        <sz val="14"/>
        <rFont val="Times New Roman"/>
        <family val="1"/>
      </rPr>
      <t>Si</t>
    </r>
    <r>
      <rPr>
        <vertAlign val="subscript"/>
        <sz val="14"/>
        <rFont val="Times New Roman"/>
        <family val="1"/>
      </rPr>
      <t>2.00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6</t>
    </r>
    <r>
      <rPr>
        <sz val="14"/>
        <rFont val="Times New Roman"/>
        <family val="1"/>
      </rPr>
      <t>(F</t>
    </r>
    <r>
      <rPr>
        <vertAlign val="subscript"/>
        <sz val="14"/>
        <rFont val="Times New Roman"/>
        <family val="1"/>
      </rPr>
      <t>0.80</t>
    </r>
    <r>
      <rPr>
        <sz val="14"/>
        <rFont val="Times New Roman"/>
        <family val="1"/>
      </rPr>
      <t>(OH)</t>
    </r>
    <r>
      <rPr>
        <vertAlign val="subscript"/>
        <sz val="14"/>
        <rFont val="Times New Roman"/>
        <family val="1"/>
      </rPr>
      <t>0.20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Σ=1</t>
    </r>
  </si>
  <si>
    <t xml:space="preserve">cation numbares normalzed to 5.5 O </t>
  </si>
  <si>
    <t>cation  numbers normalized to 6.5 O</t>
  </si>
  <si>
    <t>Totals*</t>
  </si>
  <si>
    <t>* = totals adjusted for F2=-O</t>
  </si>
  <si>
    <t>** = estimated by difference</t>
  </si>
  <si>
    <t>(OH)  estimated by charge balance; Be estimated by difference</t>
  </si>
  <si>
    <t>BeO**</t>
  </si>
  <si>
    <t>H2O***</t>
  </si>
  <si>
    <t>*** = estimated as difference 1-F apfu</t>
  </si>
  <si>
    <t>H</t>
  </si>
  <si>
    <t>leucophanite R060207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</si>
</sst>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"/>
    <numFmt numFmtId="170" formatCode="0.00000"/>
    <numFmt numFmtId="171" formatCode="0.0000"/>
  </numFmts>
  <fonts count="8">
    <font>
      <sz val="10"/>
      <name val="Courier New"/>
      <family val="0"/>
    </font>
    <font>
      <sz val="10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vertAlign val="subscript"/>
      <sz val="14"/>
      <name val="Times New Roman"/>
      <family val="1"/>
    </font>
    <font>
      <b/>
      <sz val="10"/>
      <name val="Times New Roman"/>
      <family val="1"/>
    </font>
    <font>
      <sz val="8"/>
      <name val="Courier New"/>
      <family val="0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0" fontId="3" fillId="0" borderId="0" xfId="0" applyFont="1" applyAlignment="1">
      <alignment/>
    </xf>
    <xf numFmtId="2" fontId="5" fillId="0" borderId="0" xfId="0" applyNumberFormat="1" applyFont="1" applyAlignment="1">
      <alignment/>
    </xf>
    <xf numFmtId="0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59"/>
  <sheetViews>
    <sheetView tabSelected="1" workbookViewId="0" topLeftCell="A13">
      <selection activeCell="O41" sqref="O41"/>
    </sheetView>
  </sheetViews>
  <sheetFormatPr defaultColWidth="9.00390625" defaultRowHeight="13.5"/>
  <cols>
    <col min="1" max="1" width="6.375" style="1" customWidth="1"/>
    <col min="2" max="16384" width="5.25390625" style="1" customWidth="1"/>
  </cols>
  <sheetData>
    <row r="1" spans="2:4" ht="15.75">
      <c r="B1" s="8" t="s">
        <v>82</v>
      </c>
      <c r="C1" s="8"/>
      <c r="D1" s="8"/>
    </row>
    <row r="2" spans="2:12" ht="12.75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</row>
    <row r="3" spans="1:16" ht="12.75">
      <c r="A3" s="1" t="s">
        <v>11</v>
      </c>
      <c r="B3" s="1" t="s">
        <v>12</v>
      </c>
      <c r="C3" s="1" t="s">
        <v>13</v>
      </c>
      <c r="D3" s="1" t="s">
        <v>14</v>
      </c>
      <c r="E3" s="1" t="s">
        <v>15</v>
      </c>
      <c r="F3" s="1" t="s">
        <v>16</v>
      </c>
      <c r="O3" s="1" t="s">
        <v>67</v>
      </c>
      <c r="P3" s="1" t="s">
        <v>68</v>
      </c>
    </row>
    <row r="4" spans="1:30" ht="12.75">
      <c r="A4" s="1" t="s">
        <v>20</v>
      </c>
      <c r="B4" s="3">
        <v>47.26</v>
      </c>
      <c r="C4" s="3">
        <v>47.62</v>
      </c>
      <c r="D4" s="3">
        <v>46.7</v>
      </c>
      <c r="E4" s="3">
        <v>47.51</v>
      </c>
      <c r="F4" s="3">
        <v>47.42</v>
      </c>
      <c r="G4" s="3">
        <v>48.44</v>
      </c>
      <c r="H4" s="3">
        <v>49.19</v>
      </c>
      <c r="I4" s="3">
        <v>48.47</v>
      </c>
      <c r="J4" s="3">
        <v>48.86</v>
      </c>
      <c r="K4" s="3">
        <v>48.75</v>
      </c>
      <c r="L4" s="3">
        <v>49.34</v>
      </c>
      <c r="M4" s="3"/>
      <c r="N4" s="3"/>
      <c r="O4" s="3">
        <f>AVERAGE(B4:M4)</f>
        <v>48.14181818181819</v>
      </c>
      <c r="P4" s="3">
        <f>STDEV(B4:M4)</f>
        <v>0.8755320460358688</v>
      </c>
      <c r="Q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1:30" ht="12.75">
      <c r="A5" s="1" t="s">
        <v>23</v>
      </c>
      <c r="B5" s="3">
        <v>22.58</v>
      </c>
      <c r="C5" s="3">
        <v>22.36</v>
      </c>
      <c r="D5" s="3">
        <v>22.76</v>
      </c>
      <c r="E5" s="3">
        <v>22.77</v>
      </c>
      <c r="F5" s="3">
        <v>22.66</v>
      </c>
      <c r="G5" s="3">
        <v>22.71</v>
      </c>
      <c r="H5" s="3">
        <v>22.82</v>
      </c>
      <c r="I5" s="3">
        <v>22.8</v>
      </c>
      <c r="J5" s="3">
        <v>22.79</v>
      </c>
      <c r="K5" s="3">
        <v>22.75</v>
      </c>
      <c r="L5" s="3">
        <v>22.86</v>
      </c>
      <c r="M5" s="3"/>
      <c r="N5" s="3"/>
      <c r="O5" s="3">
        <f aca="true" t="shared" si="0" ref="O5:O16">AVERAGE(B5:M5)</f>
        <v>22.714545454545455</v>
      </c>
      <c r="P5" s="3">
        <f aca="true" t="shared" si="1" ref="P5:P16">STDEV(B5:M5)</f>
        <v>0.14088034897426602</v>
      </c>
      <c r="Q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1:30" ht="12.75">
      <c r="A6" s="1" t="s">
        <v>18</v>
      </c>
      <c r="B6" s="3">
        <v>12.59</v>
      </c>
      <c r="C6" s="3">
        <v>12.87</v>
      </c>
      <c r="D6" s="3">
        <v>12.79</v>
      </c>
      <c r="E6" s="3">
        <v>12.52</v>
      </c>
      <c r="F6" s="3">
        <v>12.58</v>
      </c>
      <c r="G6" s="3">
        <v>12.73</v>
      </c>
      <c r="H6" s="3">
        <v>12.59</v>
      </c>
      <c r="I6" s="3">
        <v>12.67</v>
      </c>
      <c r="J6" s="3">
        <v>12.72</v>
      </c>
      <c r="K6" s="3">
        <v>13.01</v>
      </c>
      <c r="L6" s="3">
        <v>12.73</v>
      </c>
      <c r="M6" s="3"/>
      <c r="N6" s="3"/>
      <c r="O6" s="3">
        <f t="shared" si="0"/>
        <v>12.70909090909091</v>
      </c>
      <c r="P6" s="3">
        <f t="shared" si="1"/>
        <v>0.14362830817435848</v>
      </c>
      <c r="Q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22" ht="12.75">
      <c r="A7" s="1" t="s">
        <v>26</v>
      </c>
      <c r="B7" s="3">
        <v>0.15</v>
      </c>
      <c r="C7" s="3">
        <v>0.22</v>
      </c>
      <c r="D7" s="3">
        <v>0.06</v>
      </c>
      <c r="E7" s="3">
        <v>0.05</v>
      </c>
      <c r="F7" s="3">
        <v>0.1</v>
      </c>
      <c r="G7" s="3">
        <v>0.03</v>
      </c>
      <c r="H7" s="3">
        <v>0.16</v>
      </c>
      <c r="I7" s="3">
        <v>0.03</v>
      </c>
      <c r="J7" s="3">
        <v>0.04</v>
      </c>
      <c r="K7" s="3">
        <v>0.1</v>
      </c>
      <c r="L7" s="3">
        <v>0.08</v>
      </c>
      <c r="M7" s="3"/>
      <c r="N7" s="3"/>
      <c r="O7" s="3">
        <f t="shared" si="0"/>
        <v>0.09272727272727273</v>
      </c>
      <c r="P7" s="3">
        <f t="shared" si="1"/>
        <v>0.06149648918286458</v>
      </c>
      <c r="Q7" s="3"/>
      <c r="R7" s="3"/>
      <c r="S7" s="3"/>
      <c r="T7" s="3"/>
      <c r="U7" s="3"/>
      <c r="V7" s="3"/>
    </row>
    <row r="8" spans="1:22" ht="12.75">
      <c r="A8" s="1" t="s">
        <v>25</v>
      </c>
      <c r="B8" s="3">
        <v>0.11</v>
      </c>
      <c r="C8" s="3">
        <v>0.07</v>
      </c>
      <c r="D8" s="3">
        <v>0.08</v>
      </c>
      <c r="E8" s="3">
        <v>0.09</v>
      </c>
      <c r="F8" s="3">
        <v>0.07</v>
      </c>
      <c r="G8" s="3">
        <v>0</v>
      </c>
      <c r="H8" s="3">
        <v>0.09</v>
      </c>
      <c r="I8" s="3">
        <v>0.06</v>
      </c>
      <c r="J8" s="3">
        <v>0.12</v>
      </c>
      <c r="K8" s="3">
        <v>0.13</v>
      </c>
      <c r="L8" s="3">
        <v>0.1</v>
      </c>
      <c r="M8" s="3"/>
      <c r="N8" s="3"/>
      <c r="O8" s="3">
        <f t="shared" si="0"/>
        <v>0.08363636363636363</v>
      </c>
      <c r="P8" s="3">
        <f t="shared" si="1"/>
        <v>0.03529099807960304</v>
      </c>
      <c r="Q8" s="3"/>
      <c r="R8" s="3"/>
      <c r="S8" s="3"/>
      <c r="T8" s="3"/>
      <c r="U8" s="3"/>
      <c r="V8" s="3"/>
    </row>
    <row r="9" spans="1:22" ht="12.75">
      <c r="A9" s="1" t="s">
        <v>22</v>
      </c>
      <c r="B9" s="3">
        <v>0.09</v>
      </c>
      <c r="C9" s="3">
        <v>0.07</v>
      </c>
      <c r="D9" s="3">
        <v>0.09</v>
      </c>
      <c r="E9" s="3">
        <v>0.08</v>
      </c>
      <c r="F9" s="3">
        <v>0.05</v>
      </c>
      <c r="G9" s="3">
        <v>0.07</v>
      </c>
      <c r="H9" s="3">
        <v>0.05</v>
      </c>
      <c r="I9" s="3">
        <v>0.04</v>
      </c>
      <c r="J9" s="3">
        <v>0.09</v>
      </c>
      <c r="K9" s="3">
        <v>0.04</v>
      </c>
      <c r="L9" s="3">
        <v>0.06</v>
      </c>
      <c r="M9" s="3"/>
      <c r="N9" s="3"/>
      <c r="O9" s="3">
        <f t="shared" si="0"/>
        <v>0.06636363636363636</v>
      </c>
      <c r="P9" s="3">
        <f t="shared" si="1"/>
        <v>0.019632996344280864</v>
      </c>
      <c r="Q9" s="3"/>
      <c r="R9" s="3"/>
      <c r="S9" s="3"/>
      <c r="T9" s="3"/>
      <c r="U9" s="3"/>
      <c r="V9" s="3"/>
    </row>
    <row r="10" spans="1:22" ht="12.75">
      <c r="A10" s="1" t="s">
        <v>17</v>
      </c>
      <c r="B10" s="3">
        <v>5.993731</v>
      </c>
      <c r="C10" s="3">
        <v>6.408283</v>
      </c>
      <c r="D10" s="3">
        <v>6.183734</v>
      </c>
      <c r="E10" s="3">
        <v>6.183734</v>
      </c>
      <c r="F10" s="3">
        <v>5.924639000000001</v>
      </c>
      <c r="G10" s="3">
        <v>5.993731</v>
      </c>
      <c r="H10" s="3">
        <v>6.097369</v>
      </c>
      <c r="I10" s="3">
        <v>6.373737</v>
      </c>
      <c r="J10" s="3">
        <v>6.183734</v>
      </c>
      <c r="K10" s="3">
        <v>6.373737</v>
      </c>
      <c r="L10" s="3">
        <v>6.011004</v>
      </c>
      <c r="M10" s="3"/>
      <c r="N10" s="3"/>
      <c r="O10" s="3">
        <v>6.157039363636364</v>
      </c>
      <c r="P10" s="3">
        <v>0.1707082185691324</v>
      </c>
      <c r="Q10" s="3"/>
      <c r="R10" s="3"/>
      <c r="S10" s="3"/>
      <c r="T10" s="3"/>
      <c r="U10" s="3"/>
      <c r="V10" s="3"/>
    </row>
    <row r="11" spans="1:22" s="4" customFormat="1" ht="12.75">
      <c r="A11" s="4" t="s">
        <v>27</v>
      </c>
      <c r="B11" s="5">
        <v>0.02</v>
      </c>
      <c r="C11" s="5">
        <v>0.04</v>
      </c>
      <c r="D11" s="5">
        <v>0</v>
      </c>
      <c r="E11" s="5">
        <v>0</v>
      </c>
      <c r="F11" s="5">
        <v>0</v>
      </c>
      <c r="G11" s="5">
        <v>0.07</v>
      </c>
      <c r="H11" s="5">
        <v>0.07</v>
      </c>
      <c r="I11" s="5">
        <v>0.05</v>
      </c>
      <c r="J11" s="5">
        <v>0.01</v>
      </c>
      <c r="K11" s="5">
        <v>0.03</v>
      </c>
      <c r="L11" s="5">
        <v>0</v>
      </c>
      <c r="M11" s="5"/>
      <c r="N11" s="5"/>
      <c r="O11" s="5">
        <f t="shared" si="0"/>
        <v>0.026363636363636367</v>
      </c>
      <c r="P11" s="5">
        <f t="shared" si="1"/>
        <v>0.02766684921443975</v>
      </c>
      <c r="Q11" s="5" t="s">
        <v>62</v>
      </c>
      <c r="R11" s="5"/>
      <c r="S11" s="5"/>
      <c r="T11" s="5"/>
      <c r="U11" s="5"/>
      <c r="V11" s="5"/>
    </row>
    <row r="12" spans="1:22" s="4" customFormat="1" ht="12.75">
      <c r="A12" s="4" t="s">
        <v>28</v>
      </c>
      <c r="B12" s="5">
        <v>0</v>
      </c>
      <c r="C12" s="5">
        <v>0.02</v>
      </c>
      <c r="D12" s="5">
        <v>0.09</v>
      </c>
      <c r="E12" s="5">
        <v>0</v>
      </c>
      <c r="F12" s="5">
        <v>0</v>
      </c>
      <c r="G12" s="5">
        <v>0.02</v>
      </c>
      <c r="H12" s="5">
        <v>0.06</v>
      </c>
      <c r="I12" s="5">
        <v>0.01</v>
      </c>
      <c r="J12" s="5">
        <v>0.05</v>
      </c>
      <c r="K12" s="5">
        <v>0</v>
      </c>
      <c r="L12" s="5">
        <v>0</v>
      </c>
      <c r="M12" s="5"/>
      <c r="N12" s="5"/>
      <c r="O12" s="5">
        <f t="shared" si="0"/>
        <v>0.022727272727272728</v>
      </c>
      <c r="P12" s="5">
        <f t="shared" si="1"/>
        <v>0.030689056385268372</v>
      </c>
      <c r="Q12" s="5" t="s">
        <v>62</v>
      </c>
      <c r="R12" s="5"/>
      <c r="S12" s="5"/>
      <c r="T12" s="5"/>
      <c r="U12" s="5"/>
      <c r="V12" s="5"/>
    </row>
    <row r="13" spans="1:22" s="4" customFormat="1" ht="12.75">
      <c r="A13" s="4" t="s">
        <v>19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0.01</v>
      </c>
      <c r="H13" s="5">
        <v>0</v>
      </c>
      <c r="I13" s="5">
        <v>0.02</v>
      </c>
      <c r="J13" s="5">
        <v>0.01</v>
      </c>
      <c r="K13" s="5">
        <v>0</v>
      </c>
      <c r="L13" s="5">
        <v>0</v>
      </c>
      <c r="M13" s="5"/>
      <c r="N13" s="5"/>
      <c r="O13" s="5">
        <f t="shared" si="0"/>
        <v>0.0036363636363636364</v>
      </c>
      <c r="P13" s="5">
        <f t="shared" si="1"/>
        <v>0.006741998624632421</v>
      </c>
      <c r="Q13" s="5" t="s">
        <v>62</v>
      </c>
      <c r="R13" s="5"/>
      <c r="S13" s="5"/>
      <c r="T13" s="5"/>
      <c r="U13" s="5"/>
      <c r="V13" s="5"/>
    </row>
    <row r="14" spans="1:22" s="4" customFormat="1" ht="12.75">
      <c r="A14" s="4" t="s">
        <v>24</v>
      </c>
      <c r="B14" s="5">
        <v>0.01</v>
      </c>
      <c r="C14" s="5">
        <v>0.01</v>
      </c>
      <c r="D14" s="5">
        <v>0.01</v>
      </c>
      <c r="E14" s="5">
        <v>0.01</v>
      </c>
      <c r="F14" s="5">
        <v>0.01</v>
      </c>
      <c r="G14" s="5">
        <v>0</v>
      </c>
      <c r="H14" s="5">
        <v>0</v>
      </c>
      <c r="I14" s="5">
        <v>0</v>
      </c>
      <c r="J14" s="5">
        <v>0.01</v>
      </c>
      <c r="K14" s="5">
        <v>0</v>
      </c>
      <c r="L14" s="5">
        <v>0.01</v>
      </c>
      <c r="M14" s="5"/>
      <c r="N14" s="5"/>
      <c r="O14" s="5">
        <f t="shared" si="0"/>
        <v>0.006363636363636364</v>
      </c>
      <c r="P14" s="5">
        <f t="shared" si="1"/>
        <v>0.00504524979109513</v>
      </c>
      <c r="Q14" s="5" t="s">
        <v>62</v>
      </c>
      <c r="R14" s="5"/>
      <c r="S14" s="5"/>
      <c r="T14" s="5"/>
      <c r="U14" s="5"/>
      <c r="V14" s="5"/>
    </row>
    <row r="15" spans="1:22" s="4" customFormat="1" ht="12.75">
      <c r="A15" s="4" t="s">
        <v>21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/>
      <c r="N15" s="5"/>
      <c r="O15" s="5">
        <f t="shared" si="0"/>
        <v>0</v>
      </c>
      <c r="P15" s="5">
        <f t="shared" si="1"/>
        <v>0</v>
      </c>
      <c r="Q15" s="5" t="s">
        <v>62</v>
      </c>
      <c r="R15" s="5"/>
      <c r="S15" s="5"/>
      <c r="T15" s="5"/>
      <c r="U15" s="5"/>
      <c r="V15" s="5"/>
    </row>
    <row r="16" spans="1:22" ht="12.75">
      <c r="A16" s="1" t="s">
        <v>74</v>
      </c>
      <c r="B16" s="3">
        <v>86.25</v>
      </c>
      <c r="C16" s="3">
        <v>86.92</v>
      </c>
      <c r="D16" s="1">
        <v>86.06</v>
      </c>
      <c r="E16" s="1">
        <v>86.6</v>
      </c>
      <c r="F16" s="1">
        <v>86.31</v>
      </c>
      <c r="G16" s="1">
        <v>87.45</v>
      </c>
      <c r="H16" s="1">
        <v>88.43</v>
      </c>
      <c r="I16" s="1">
        <v>87.76</v>
      </c>
      <c r="J16" s="1">
        <v>88.2</v>
      </c>
      <c r="K16" s="1">
        <v>88.47</v>
      </c>
      <c r="L16" s="1">
        <v>88.65</v>
      </c>
      <c r="M16" s="3"/>
      <c r="N16" s="3"/>
      <c r="O16" s="3">
        <f t="shared" si="0"/>
        <v>87.37272727272727</v>
      </c>
      <c r="P16" s="3">
        <f t="shared" si="1"/>
        <v>0.9853333538356847</v>
      </c>
      <c r="Q16" s="3"/>
      <c r="R16" s="3"/>
      <c r="S16" s="3"/>
      <c r="T16" s="3"/>
      <c r="U16" s="3"/>
      <c r="V16" s="3"/>
    </row>
    <row r="17" spans="1:22" ht="12.75">
      <c r="A17" s="1" t="s">
        <v>78</v>
      </c>
      <c r="B17" s="3">
        <v>10.476268999999984</v>
      </c>
      <c r="C17" s="3">
        <v>9.63171700000002</v>
      </c>
      <c r="D17" s="1">
        <v>10.586265999999995</v>
      </c>
      <c r="E17" s="1">
        <v>10.046266000000003</v>
      </c>
      <c r="F17" s="1">
        <v>10.445361000000018</v>
      </c>
      <c r="G17" s="1">
        <v>9.276268999999996</v>
      </c>
      <c r="H17" s="1">
        <v>8.252631000000008</v>
      </c>
      <c r="I17" s="1">
        <v>8.806262999999992</v>
      </c>
      <c r="J17" s="1">
        <v>8.44626599999998</v>
      </c>
      <c r="K17" s="1">
        <v>8.096262999999999</v>
      </c>
      <c r="L17" s="1">
        <v>8.068995999999999</v>
      </c>
      <c r="M17" s="3"/>
      <c r="N17" s="3"/>
      <c r="O17" s="3">
        <f>AVERAGE(B17:M17)</f>
        <v>9.284778818181817</v>
      </c>
      <c r="P17" s="3">
        <f>STDEV(B17:M17)</f>
        <v>1.0024409184475622</v>
      </c>
      <c r="Q17" s="3"/>
      <c r="R17" s="3"/>
      <c r="S17" s="3"/>
      <c r="T17" s="3"/>
      <c r="U17" s="3"/>
      <c r="V17" s="3"/>
    </row>
    <row r="18" spans="1:22" ht="12.75">
      <c r="A18" s="1" t="s">
        <v>79</v>
      </c>
      <c r="B18" s="3">
        <v>0.75</v>
      </c>
      <c r="C18" s="3">
        <v>0.75</v>
      </c>
      <c r="D18" s="1">
        <v>0.75</v>
      </c>
      <c r="E18" s="1">
        <v>0.75</v>
      </c>
      <c r="F18" s="1">
        <v>0.75</v>
      </c>
      <c r="G18" s="1">
        <v>0.75</v>
      </c>
      <c r="H18" s="1">
        <v>0.75</v>
      </c>
      <c r="I18" s="1">
        <v>0.75</v>
      </c>
      <c r="J18" s="1">
        <v>0.75</v>
      </c>
      <c r="K18" s="1">
        <v>0.75</v>
      </c>
      <c r="L18" s="1">
        <v>0.75</v>
      </c>
      <c r="M18" s="3"/>
      <c r="N18" s="3"/>
      <c r="O18" s="3">
        <f>AVERAGE(B18:M18)</f>
        <v>0.75</v>
      </c>
      <c r="P18" s="3">
        <f>STDEV(B18:M18)</f>
        <v>0</v>
      </c>
      <c r="Q18" s="3"/>
      <c r="R18" s="3"/>
      <c r="S18" s="3"/>
      <c r="T18" s="3"/>
      <c r="U18" s="3"/>
      <c r="V18" s="3"/>
    </row>
    <row r="19" spans="1:22" ht="12.75">
      <c r="A19" s="1" t="s">
        <v>75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</row>
    <row r="20" spans="1:22" ht="12.75">
      <c r="A20" s="1" t="s">
        <v>76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</row>
    <row r="21" spans="1:22" ht="12.75">
      <c r="A21" s="1" t="s">
        <v>80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</row>
    <row r="22" spans="2:22" ht="12.75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</row>
    <row r="23" spans="1:22" ht="12.75">
      <c r="A23" s="1" t="s">
        <v>72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1" t="s">
        <v>67</v>
      </c>
      <c r="P23" s="1" t="s">
        <v>68</v>
      </c>
      <c r="Q23" s="3" t="s">
        <v>69</v>
      </c>
      <c r="R23" s="3"/>
      <c r="S23" s="3"/>
      <c r="T23" s="3"/>
      <c r="U23" s="3"/>
      <c r="V23" s="3"/>
    </row>
    <row r="24" spans="1:22" ht="12.75">
      <c r="A24" s="1" t="s">
        <v>32</v>
      </c>
      <c r="B24" s="3">
        <v>1.9854329994235143</v>
      </c>
      <c r="C24" s="3">
        <v>1.9890750670134605</v>
      </c>
      <c r="D24" s="3">
        <v>1.9729571142736064</v>
      </c>
      <c r="E24" s="3">
        <v>1.98629065814366</v>
      </c>
      <c r="F24" s="3">
        <v>1.9861467434407918</v>
      </c>
      <c r="G24" s="3">
        <v>1.994855180115236</v>
      </c>
      <c r="H24" s="3">
        <v>2.0035073098714933</v>
      </c>
      <c r="I24" s="3">
        <v>1.9946230525356934</v>
      </c>
      <c r="J24" s="3">
        <v>1.998444608413345</v>
      </c>
      <c r="K24" s="3">
        <v>1.9936744728461815</v>
      </c>
      <c r="L24" s="3">
        <v>2.002519698499522</v>
      </c>
      <c r="M24" s="3"/>
      <c r="N24" s="3"/>
      <c r="O24" s="3">
        <f>AVERAGE(B24:M24)</f>
        <v>1.9915933549615004</v>
      </c>
      <c r="P24" s="3">
        <f>STDEV(B24:M24)</f>
        <v>0.008841956757816594</v>
      </c>
      <c r="Q24" s="7">
        <v>2</v>
      </c>
      <c r="R24" s="3"/>
      <c r="S24" s="3"/>
      <c r="T24" s="3"/>
      <c r="U24" s="3"/>
      <c r="V24" s="3"/>
    </row>
    <row r="25" spans="1:22" ht="12.75">
      <c r="A25" s="1" t="s">
        <v>35</v>
      </c>
      <c r="B25" s="3">
        <v>1.0163858085131499</v>
      </c>
      <c r="C25" s="3">
        <v>1.0007064937408214</v>
      </c>
      <c r="D25" s="3">
        <v>1.0302583869578754</v>
      </c>
      <c r="E25" s="3">
        <v>1.0199853558250953</v>
      </c>
      <c r="F25" s="3">
        <v>1.0169107179842343</v>
      </c>
      <c r="G25" s="3">
        <v>1.002068727409647</v>
      </c>
      <c r="H25" s="3">
        <v>0.9958705398518998</v>
      </c>
      <c r="I25" s="3">
        <v>1.005300266290752</v>
      </c>
      <c r="J25" s="3">
        <v>0.9987484403083676</v>
      </c>
      <c r="K25" s="3">
        <v>0.9968599898257559</v>
      </c>
      <c r="L25" s="3">
        <v>0.9940929963079775</v>
      </c>
      <c r="M25" s="3"/>
      <c r="N25" s="3"/>
      <c r="O25" s="3">
        <f>AVERAGE(B25:M25)</f>
        <v>1.0070170657286888</v>
      </c>
      <c r="P25" s="3">
        <f>STDEV(B25:M25)</f>
        <v>0.01193341105810307</v>
      </c>
      <c r="Q25" s="7">
        <v>1</v>
      </c>
      <c r="R25" s="3"/>
      <c r="S25" s="3"/>
      <c r="T25" s="3"/>
      <c r="U25" s="3"/>
      <c r="V25" s="3"/>
    </row>
    <row r="26" spans="1:22" ht="12.75">
      <c r="A26" s="1" t="s">
        <v>30</v>
      </c>
      <c r="B26" s="3">
        <v>1.0254963852796422</v>
      </c>
      <c r="C26" s="3">
        <v>1.0422867444645154</v>
      </c>
      <c r="D26" s="3">
        <v>1.0476547689898215</v>
      </c>
      <c r="E26" s="3">
        <v>1.0148666557751689</v>
      </c>
      <c r="F26" s="3">
        <v>1.0215915902683645</v>
      </c>
      <c r="G26" s="3">
        <v>1.0164418247197622</v>
      </c>
      <c r="H26" s="3">
        <v>0.9942296808102283</v>
      </c>
      <c r="I26" s="3">
        <v>1.0109072572757232</v>
      </c>
      <c r="J26" s="3">
        <v>1.0087246857298857</v>
      </c>
      <c r="K26" s="3">
        <v>1.0315821289637628</v>
      </c>
      <c r="L26" s="3">
        <v>1.0017352133859563</v>
      </c>
      <c r="M26" s="3"/>
      <c r="N26" s="3"/>
      <c r="O26" s="3">
        <f>AVERAGE(B26:M26)</f>
        <v>1.019592448696621</v>
      </c>
      <c r="P26" s="3">
        <f>STDEV(B26:M26)</f>
        <v>0.016349561363055005</v>
      </c>
      <c r="Q26" s="7">
        <v>1</v>
      </c>
      <c r="R26" s="3"/>
      <c r="S26" s="3"/>
      <c r="T26" s="3"/>
      <c r="U26" s="3"/>
      <c r="V26" s="3"/>
    </row>
    <row r="27" spans="1:22" ht="12.75">
      <c r="A27" s="1" t="s">
        <v>29</v>
      </c>
      <c r="B27" s="3">
        <f>SUM(B24:B26)</f>
        <v>4.027315193216307</v>
      </c>
      <c r="C27" s="3">
        <f aca="true" t="shared" si="2" ref="C27:L27">SUM(C24:C26)</f>
        <v>4.0320683052187976</v>
      </c>
      <c r="D27" s="3">
        <f t="shared" si="2"/>
        <v>4.050870270221304</v>
      </c>
      <c r="E27" s="3">
        <f t="shared" si="2"/>
        <v>4.021142669743924</v>
      </c>
      <c r="F27" s="3">
        <f t="shared" si="2"/>
        <v>4.024649051693391</v>
      </c>
      <c r="G27" s="3">
        <f t="shared" si="2"/>
        <v>4.013365732244646</v>
      </c>
      <c r="H27" s="3">
        <f t="shared" si="2"/>
        <v>3.9936075305336214</v>
      </c>
      <c r="I27" s="3">
        <f t="shared" si="2"/>
        <v>4.010830576102168</v>
      </c>
      <c r="J27" s="3">
        <f t="shared" si="2"/>
        <v>4.005917734451598</v>
      </c>
      <c r="K27" s="3">
        <f t="shared" si="2"/>
        <v>4.0221165916357</v>
      </c>
      <c r="L27" s="3">
        <f t="shared" si="2"/>
        <v>3.9983479081934563</v>
      </c>
      <c r="M27" s="3"/>
      <c r="N27" s="3"/>
      <c r="O27" s="3">
        <f>AVERAGE(B27:M27)</f>
        <v>4.018202869386811</v>
      </c>
      <c r="P27" s="3">
        <f>STDEV(B27:M27)</f>
        <v>0.016235085677618687</v>
      </c>
      <c r="Q27" s="7"/>
      <c r="R27" s="3"/>
      <c r="S27" s="3"/>
      <c r="T27" s="3"/>
      <c r="U27" s="3"/>
      <c r="V27" s="3"/>
    </row>
    <row r="28" spans="2:22" ht="12.75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2"/>
      <c r="P28" s="2"/>
      <c r="Q28" s="7"/>
      <c r="R28" s="3"/>
      <c r="S28" s="3"/>
      <c r="T28" s="3"/>
      <c r="U28" s="3"/>
      <c r="V28" s="3"/>
    </row>
    <row r="29" spans="1:22" ht="12.75">
      <c r="A29" s="1" t="s">
        <v>17</v>
      </c>
      <c r="B29" s="3">
        <v>0.7963475933430629</v>
      </c>
      <c r="C29" s="3">
        <v>0.8465397792670735</v>
      </c>
      <c r="D29" s="3">
        <v>0.8262195552113659</v>
      </c>
      <c r="E29" s="3">
        <v>0.8176218232847585</v>
      </c>
      <c r="F29" s="3">
        <v>0.7847938326174667</v>
      </c>
      <c r="G29" s="3">
        <v>0.7806356696421208</v>
      </c>
      <c r="H29" s="3">
        <v>0.7854173535537893</v>
      </c>
      <c r="I29" s="3">
        <v>0.8295180851713584</v>
      </c>
      <c r="J29" s="3">
        <v>0.7998956919386027</v>
      </c>
      <c r="K29" s="3">
        <v>0.8243614468220261</v>
      </c>
      <c r="L29" s="3">
        <v>0.7715579920158788</v>
      </c>
      <c r="M29" s="3"/>
      <c r="N29" s="3"/>
      <c r="O29" s="3">
        <f>AVERAGE(B29:M29)</f>
        <v>0.8057189838970458</v>
      </c>
      <c r="P29" s="3">
        <f>STDEV(B29:M29)</f>
        <v>0.024310748344823312</v>
      </c>
      <c r="Q29" s="7">
        <v>0.8</v>
      </c>
      <c r="R29" s="3"/>
      <c r="S29" s="3"/>
      <c r="T29" s="3"/>
      <c r="U29" s="3"/>
      <c r="V29" s="3"/>
    </row>
    <row r="30" spans="1:22" ht="12.75">
      <c r="A30" s="1" t="s">
        <v>63</v>
      </c>
      <c r="B30" s="3" t="s">
        <v>63</v>
      </c>
      <c r="C30" s="3" t="s">
        <v>63</v>
      </c>
      <c r="D30" s="3" t="s">
        <v>63</v>
      </c>
      <c r="E30" s="3" t="s">
        <v>63</v>
      </c>
      <c r="F30" s="3" t="s">
        <v>63</v>
      </c>
      <c r="G30" s="3" t="s">
        <v>63</v>
      </c>
      <c r="H30" s="3" t="s">
        <v>63</v>
      </c>
      <c r="I30" s="3" t="s">
        <v>63</v>
      </c>
      <c r="J30" s="3" t="s">
        <v>63</v>
      </c>
      <c r="K30" s="3" t="s">
        <v>63</v>
      </c>
      <c r="L30" s="3" t="s">
        <v>63</v>
      </c>
      <c r="M30" s="3"/>
      <c r="N30" s="3"/>
      <c r="O30" s="2"/>
      <c r="P30" s="2"/>
      <c r="Q30" s="7"/>
      <c r="R30" s="3"/>
      <c r="S30" s="3"/>
      <c r="T30" s="3"/>
      <c r="U30" s="3"/>
      <c r="V30" s="3"/>
    </row>
    <row r="31" spans="1:17" ht="12.75">
      <c r="A31" s="1" t="s">
        <v>73</v>
      </c>
      <c r="O31" s="1" t="s">
        <v>67</v>
      </c>
      <c r="P31" s="1" t="s">
        <v>68</v>
      </c>
      <c r="Q31" s="3" t="s">
        <v>69</v>
      </c>
    </row>
    <row r="32" spans="1:17" ht="12.75">
      <c r="A32" s="1" t="s">
        <v>32</v>
      </c>
      <c r="B32" s="3">
        <v>1.935326458849286</v>
      </c>
      <c r="C32" s="3">
        <v>1.9655362371883607</v>
      </c>
      <c r="D32" s="3">
        <v>1.9215617841918415</v>
      </c>
      <c r="E32" s="3">
        <v>1.9543003713959022</v>
      </c>
      <c r="F32" s="3">
        <v>1.941762596429719</v>
      </c>
      <c r="G32" s="3">
        <v>1.9943060850158345</v>
      </c>
      <c r="H32" s="3">
        <v>2.0315723532393952</v>
      </c>
      <c r="I32" s="3">
        <v>2.0077334247333147</v>
      </c>
      <c r="J32" s="3">
        <v>2.0207816872115085</v>
      </c>
      <c r="K32" s="3">
        <v>2.026217202946023</v>
      </c>
      <c r="L32" s="3">
        <v>2.0391498477485905</v>
      </c>
      <c r="M32" s="3"/>
      <c r="N32" s="3"/>
      <c r="O32" s="2">
        <f aca="true" t="shared" si="3" ref="O32:O37">AVERAGE(B32:M32)</f>
        <v>1.985295277177252</v>
      </c>
      <c r="P32" s="3">
        <f aca="true" t="shared" si="4" ref="P32:P37">STDEV(B32:M32)</f>
        <v>0.04285496008824605</v>
      </c>
      <c r="Q32" s="7">
        <v>2</v>
      </c>
    </row>
    <row r="33" spans="1:17" ht="12.75">
      <c r="A33" s="1" t="s">
        <v>35</v>
      </c>
      <c r="B33" s="3">
        <v>0.9907351938773897</v>
      </c>
      <c r="C33" s="3">
        <v>0.9888640749947027</v>
      </c>
      <c r="D33" s="3">
        <v>1.0034202618490577</v>
      </c>
      <c r="E33" s="3">
        <v>1.0035579392848326</v>
      </c>
      <c r="F33" s="3">
        <v>0.9941859545934102</v>
      </c>
      <c r="G33" s="3">
        <v>1.001792902360807</v>
      </c>
      <c r="H33" s="3">
        <v>1.009820651115308</v>
      </c>
      <c r="I33" s="3">
        <v>1.0119079612357613</v>
      </c>
      <c r="J33" s="3">
        <v>1.009911683220776</v>
      </c>
      <c r="K33" s="3">
        <v>1.0131317262792592</v>
      </c>
      <c r="L33" s="3">
        <v>1.0122769746476161</v>
      </c>
      <c r="M33" s="3"/>
      <c r="N33" s="3"/>
      <c r="O33" s="2">
        <f t="shared" si="3"/>
        <v>1.0036004839508108</v>
      </c>
      <c r="P33" s="3">
        <f t="shared" si="4"/>
        <v>0.008878481895182595</v>
      </c>
      <c r="Q33" s="7">
        <v>1</v>
      </c>
    </row>
    <row r="34" spans="1:17" ht="12.75">
      <c r="A34" s="1" t="s">
        <v>30</v>
      </c>
      <c r="B34" s="3">
        <v>0.9996158462472705</v>
      </c>
      <c r="C34" s="3">
        <v>1.0299522626172593</v>
      </c>
      <c r="D34" s="3">
        <v>1.0203634699167592</v>
      </c>
      <c r="E34" s="3">
        <v>0.9985216786713006</v>
      </c>
      <c r="F34" s="3">
        <v>0.9987622240709829</v>
      </c>
      <c r="G34" s="3">
        <v>1.0161620433951106</v>
      </c>
      <c r="H34" s="3">
        <v>1.008156806991457</v>
      </c>
      <c r="I34" s="3">
        <v>1.0175518061709705</v>
      </c>
      <c r="J34" s="3">
        <v>1.0199994354507151</v>
      </c>
      <c r="K34" s="3">
        <v>1.0484206345753444</v>
      </c>
      <c r="L34" s="3">
        <v>1.0200589833852574</v>
      </c>
      <c r="M34" s="3"/>
      <c r="N34" s="3"/>
      <c r="O34" s="2">
        <f t="shared" si="3"/>
        <v>1.0161422901356756</v>
      </c>
      <c r="P34" s="3">
        <f t="shared" si="4"/>
        <v>0.014940128291015502</v>
      </c>
      <c r="Q34" s="7">
        <v>1</v>
      </c>
    </row>
    <row r="35" spans="1:17" ht="12.75">
      <c r="A35" s="1" t="s">
        <v>70</v>
      </c>
      <c r="B35" s="3">
        <v>1.1388039653004036</v>
      </c>
      <c r="C35" s="3">
        <v>1.065087319319945</v>
      </c>
      <c r="D35" s="3">
        <v>1.1432744348088804</v>
      </c>
      <c r="E35" s="3">
        <v>1.0885804785877133</v>
      </c>
      <c r="F35" s="3">
        <v>1.122907740511659</v>
      </c>
      <c r="G35" s="3">
        <v>1.0015139059099694</v>
      </c>
      <c r="H35" s="3">
        <v>0.9229562389101721</v>
      </c>
      <c r="I35" s="3">
        <v>0.9638492862121234</v>
      </c>
      <c r="J35" s="3">
        <v>0.9385252246308493</v>
      </c>
      <c r="K35" s="3">
        <v>0.9102235505410229</v>
      </c>
      <c r="L35" s="3">
        <v>0.8993938381625733</v>
      </c>
      <c r="M35" s="3"/>
      <c r="N35" s="3"/>
      <c r="O35" s="2">
        <f t="shared" si="3"/>
        <v>1.0177378166268465</v>
      </c>
      <c r="P35" s="3">
        <f t="shared" si="4"/>
        <v>0.09629528116853525</v>
      </c>
      <c r="Q35" s="7">
        <v>1</v>
      </c>
    </row>
    <row r="36" spans="1:17" ht="12.75">
      <c r="A36" s="1" t="s">
        <v>63</v>
      </c>
      <c r="B36" s="3" t="s">
        <v>63</v>
      </c>
      <c r="C36" s="3" t="s">
        <v>63</v>
      </c>
      <c r="D36" s="3" t="s">
        <v>63</v>
      </c>
      <c r="E36" s="3" t="s">
        <v>63</v>
      </c>
      <c r="F36" s="3" t="s">
        <v>63</v>
      </c>
      <c r="G36" s="3" t="s">
        <v>63</v>
      </c>
      <c r="H36" s="3" t="s">
        <v>63</v>
      </c>
      <c r="I36" s="3" t="s">
        <v>63</v>
      </c>
      <c r="J36" s="3" t="s">
        <v>63</v>
      </c>
      <c r="K36" s="3" t="s">
        <v>63</v>
      </c>
      <c r="L36" s="3" t="s">
        <v>63</v>
      </c>
      <c r="M36" s="3"/>
      <c r="N36" s="3"/>
      <c r="O36" s="2"/>
      <c r="P36" s="3"/>
      <c r="Q36" s="7"/>
    </row>
    <row r="37" spans="1:17" ht="12.75">
      <c r="A37" s="1" t="s">
        <v>17</v>
      </c>
      <c r="B37" s="3">
        <v>0.7762501017587994</v>
      </c>
      <c r="C37" s="3">
        <v>0.8365217783706748</v>
      </c>
      <c r="D37" s="3">
        <v>0.8046966207021019</v>
      </c>
      <c r="E37" s="3">
        <v>0.8044535810283363</v>
      </c>
      <c r="F37" s="3">
        <v>0.7672561532111941</v>
      </c>
      <c r="G37" s="3">
        <v>0.7804207952868838</v>
      </c>
      <c r="H37" s="3">
        <v>0.7964194457252441</v>
      </c>
      <c r="I37" s="3">
        <v>0.8349703889675214</v>
      </c>
      <c r="J37" s="3">
        <v>0.808836311571453</v>
      </c>
      <c r="K37" s="3">
        <v>0.8378174911432165</v>
      </c>
      <c r="L37" s="3">
        <v>0.7856713535089169</v>
      </c>
      <c r="M37" s="3"/>
      <c r="N37" s="3"/>
      <c r="O37" s="2">
        <f t="shared" si="3"/>
        <v>0.8030285473885765</v>
      </c>
      <c r="P37" s="3">
        <f t="shared" si="4"/>
        <v>0.02498740459049372</v>
      </c>
      <c r="Q37" s="7">
        <v>0.8</v>
      </c>
    </row>
    <row r="38" spans="1:17" ht="12.75">
      <c r="A38" s="1" t="s">
        <v>81</v>
      </c>
      <c r="B38" s="3">
        <v>0.20396776624686</v>
      </c>
      <c r="C38" s="3">
        <v>0.20557844128255057</v>
      </c>
      <c r="D38" s="3">
        <v>0.20494123935928407</v>
      </c>
      <c r="E38" s="3">
        <v>0.20487961455257778</v>
      </c>
      <c r="F38" s="3">
        <v>0.20395563946312154</v>
      </c>
      <c r="G38" s="3">
        <v>0.20505882385342084</v>
      </c>
      <c r="H38" s="3">
        <v>0.20570280277529654</v>
      </c>
      <c r="I38" s="3">
        <v>0.2063061165847976</v>
      </c>
      <c r="J38" s="3">
        <v>0.20599086849518417</v>
      </c>
      <c r="K38" s="3">
        <v>0.20700645078592483</v>
      </c>
      <c r="L38" s="3">
        <v>0.20584173305348505</v>
      </c>
      <c r="M38" s="3"/>
      <c r="N38" s="3"/>
      <c r="O38" s="2">
        <f>AVERAGE(B38:M38)</f>
        <v>0.20538449967750025</v>
      </c>
      <c r="P38" s="3">
        <f>STDEV(B38:M38)</f>
        <v>0.000938190140678616</v>
      </c>
      <c r="Q38" s="7">
        <v>0.2</v>
      </c>
    </row>
    <row r="39" spans="2:17" ht="12.7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2"/>
      <c r="P39" s="3"/>
      <c r="Q39" s="7"/>
    </row>
    <row r="40" spans="2:22" ht="20.25">
      <c r="B40" s="3"/>
      <c r="C40" s="3"/>
      <c r="D40" s="3" t="s">
        <v>65</v>
      </c>
      <c r="E40" s="3"/>
      <c r="F40" s="3"/>
      <c r="G40" s="6" t="s">
        <v>64</v>
      </c>
      <c r="H40" s="3"/>
      <c r="I40" s="3"/>
      <c r="J40" s="3"/>
      <c r="K40" s="3"/>
      <c r="L40" s="3"/>
      <c r="M40" s="3"/>
      <c r="N40" s="3"/>
      <c r="O40" s="2"/>
      <c r="P40" s="2"/>
      <c r="Q40" s="3"/>
      <c r="R40" s="3"/>
      <c r="S40" s="3"/>
      <c r="T40" s="3"/>
      <c r="U40" s="3"/>
      <c r="V40" s="3"/>
    </row>
    <row r="41" spans="2:22" ht="20.25">
      <c r="B41" s="3"/>
      <c r="C41" s="3"/>
      <c r="D41" s="3" t="s">
        <v>66</v>
      </c>
      <c r="E41" s="3"/>
      <c r="F41" s="3"/>
      <c r="G41" s="6" t="s">
        <v>71</v>
      </c>
      <c r="H41" s="3"/>
      <c r="I41" s="3"/>
      <c r="J41" s="3"/>
      <c r="K41" s="3"/>
      <c r="L41" s="3"/>
      <c r="M41" s="3"/>
      <c r="N41" s="3"/>
      <c r="O41" s="2" t="s">
        <v>77</v>
      </c>
      <c r="P41" s="2"/>
      <c r="Q41" s="3"/>
      <c r="R41" s="3"/>
      <c r="S41" s="3"/>
      <c r="T41" s="3"/>
      <c r="U41" s="3"/>
      <c r="V41" s="3"/>
    </row>
    <row r="42" spans="15:16" ht="12.75">
      <c r="O42" s="2"/>
      <c r="P42" s="2"/>
    </row>
    <row r="43" spans="1:16" ht="12.75">
      <c r="A43" s="1" t="s">
        <v>40</v>
      </c>
      <c r="B43" s="1" t="s">
        <v>41</v>
      </c>
      <c r="C43" s="1" t="s">
        <v>42</v>
      </c>
      <c r="D43" s="1" t="s">
        <v>43</v>
      </c>
      <c r="E43" s="1" t="s">
        <v>44</v>
      </c>
      <c r="F43" s="1" t="s">
        <v>45</v>
      </c>
      <c r="G43" s="1" t="s">
        <v>46</v>
      </c>
      <c r="H43" s="1" t="s">
        <v>47</v>
      </c>
      <c r="O43" s="2"/>
      <c r="P43" s="2"/>
    </row>
    <row r="44" spans="1:16" ht="12.75">
      <c r="A44" s="1" t="s">
        <v>48</v>
      </c>
      <c r="B44" s="1" t="s">
        <v>30</v>
      </c>
      <c r="C44" s="1" t="s">
        <v>49</v>
      </c>
      <c r="D44" s="1">
        <v>20</v>
      </c>
      <c r="E44" s="1">
        <v>10</v>
      </c>
      <c r="F44" s="1">
        <v>600</v>
      </c>
      <c r="G44" s="1">
        <v>-600</v>
      </c>
      <c r="H44" s="1" t="s">
        <v>50</v>
      </c>
      <c r="O44" s="2"/>
      <c r="P44" s="2"/>
    </row>
    <row r="45" spans="1:16" ht="12.75">
      <c r="A45" s="1" t="s">
        <v>48</v>
      </c>
      <c r="B45" s="1" t="s">
        <v>32</v>
      </c>
      <c r="C45" s="1" t="s">
        <v>49</v>
      </c>
      <c r="D45" s="1">
        <v>20</v>
      </c>
      <c r="E45" s="1">
        <v>10</v>
      </c>
      <c r="F45" s="1">
        <v>600</v>
      </c>
      <c r="G45" s="1">
        <v>-600</v>
      </c>
      <c r="H45" s="1" t="s">
        <v>51</v>
      </c>
      <c r="O45" s="2"/>
      <c r="P45" s="2"/>
    </row>
    <row r="46" spans="1:16" ht="12.75">
      <c r="A46" s="1" t="s">
        <v>48</v>
      </c>
      <c r="B46" s="1" t="s">
        <v>17</v>
      </c>
      <c r="C46" s="1" t="s">
        <v>49</v>
      </c>
      <c r="D46" s="1">
        <v>20</v>
      </c>
      <c r="E46" s="1">
        <v>10</v>
      </c>
      <c r="F46" s="1">
        <v>600</v>
      </c>
      <c r="G46" s="1">
        <v>-700</v>
      </c>
      <c r="H46" s="1" t="s">
        <v>52</v>
      </c>
      <c r="O46" s="2"/>
      <c r="P46" s="2"/>
    </row>
    <row r="47" spans="1:16" ht="12.75">
      <c r="A47" s="1" t="s">
        <v>48</v>
      </c>
      <c r="B47" s="1" t="s">
        <v>33</v>
      </c>
      <c r="C47" s="1" t="s">
        <v>49</v>
      </c>
      <c r="D47" s="1">
        <v>20</v>
      </c>
      <c r="E47" s="1">
        <v>10</v>
      </c>
      <c r="F47" s="1">
        <v>600</v>
      </c>
      <c r="G47" s="1">
        <v>-600</v>
      </c>
      <c r="H47" s="1" t="s">
        <v>51</v>
      </c>
      <c r="O47" s="2"/>
      <c r="P47" s="2"/>
    </row>
    <row r="48" spans="1:16" ht="12.75">
      <c r="A48" s="1" t="s">
        <v>48</v>
      </c>
      <c r="B48" s="1" t="s">
        <v>34</v>
      </c>
      <c r="C48" s="1" t="s">
        <v>49</v>
      </c>
      <c r="D48" s="1">
        <v>20</v>
      </c>
      <c r="E48" s="1">
        <v>10</v>
      </c>
      <c r="F48" s="1">
        <v>600</v>
      </c>
      <c r="G48" s="1">
        <v>-600</v>
      </c>
      <c r="H48" s="1" t="s">
        <v>53</v>
      </c>
      <c r="O48" s="2"/>
      <c r="P48" s="2"/>
    </row>
    <row r="49" spans="1:16" ht="12.75">
      <c r="A49" s="1" t="s">
        <v>54</v>
      </c>
      <c r="B49" s="1" t="s">
        <v>31</v>
      </c>
      <c r="C49" s="1" t="s">
        <v>49</v>
      </c>
      <c r="D49" s="1">
        <v>20</v>
      </c>
      <c r="E49" s="1">
        <v>10</v>
      </c>
      <c r="F49" s="1">
        <v>600</v>
      </c>
      <c r="G49" s="1">
        <v>-600</v>
      </c>
      <c r="H49" s="1" t="s">
        <v>55</v>
      </c>
      <c r="O49" s="2"/>
      <c r="P49" s="2"/>
    </row>
    <row r="50" spans="1:16" ht="12.75">
      <c r="A50" s="1" t="s">
        <v>54</v>
      </c>
      <c r="B50" s="1" t="s">
        <v>35</v>
      </c>
      <c r="C50" s="1" t="s">
        <v>49</v>
      </c>
      <c r="D50" s="1">
        <v>20</v>
      </c>
      <c r="E50" s="1">
        <v>10</v>
      </c>
      <c r="F50" s="1">
        <v>600</v>
      </c>
      <c r="G50" s="1">
        <v>-600</v>
      </c>
      <c r="H50" s="1" t="s">
        <v>51</v>
      </c>
      <c r="O50" s="2"/>
      <c r="P50" s="2"/>
    </row>
    <row r="51" spans="1:16" ht="12.75">
      <c r="A51" s="1" t="s">
        <v>54</v>
      </c>
      <c r="B51" s="1" t="s">
        <v>24</v>
      </c>
      <c r="C51" s="1" t="s">
        <v>49</v>
      </c>
      <c r="D51" s="1">
        <v>20</v>
      </c>
      <c r="E51" s="1">
        <v>10</v>
      </c>
      <c r="F51" s="1">
        <v>600</v>
      </c>
      <c r="G51" s="1">
        <v>-600</v>
      </c>
      <c r="H51" s="1" t="s">
        <v>56</v>
      </c>
      <c r="O51" s="2"/>
      <c r="P51" s="2"/>
    </row>
    <row r="52" spans="1:16" ht="12.75">
      <c r="A52" s="1" t="s">
        <v>54</v>
      </c>
      <c r="B52" s="1" t="s">
        <v>36</v>
      </c>
      <c r="C52" s="1" t="s">
        <v>49</v>
      </c>
      <c r="D52" s="1">
        <v>20</v>
      </c>
      <c r="E52" s="1">
        <v>10</v>
      </c>
      <c r="F52" s="1">
        <v>600</v>
      </c>
      <c r="G52" s="1">
        <v>-600</v>
      </c>
      <c r="H52" s="1" t="s">
        <v>57</v>
      </c>
      <c r="O52" s="2"/>
      <c r="P52" s="2"/>
    </row>
    <row r="53" spans="1:16" ht="12.75">
      <c r="A53" s="1" t="s">
        <v>58</v>
      </c>
      <c r="B53" s="1" t="s">
        <v>37</v>
      </c>
      <c r="C53" s="1" t="s">
        <v>49</v>
      </c>
      <c r="D53" s="1">
        <v>20</v>
      </c>
      <c r="E53" s="1">
        <v>10</v>
      </c>
      <c r="F53" s="1">
        <v>500</v>
      </c>
      <c r="G53" s="1">
        <v>-500</v>
      </c>
      <c r="H53" s="1" t="s">
        <v>59</v>
      </c>
      <c r="O53" s="2"/>
      <c r="P53" s="2"/>
    </row>
    <row r="54" spans="1:16" ht="12.75">
      <c r="A54" s="1" t="s">
        <v>58</v>
      </c>
      <c r="B54" s="1" t="s">
        <v>38</v>
      </c>
      <c r="C54" s="1" t="s">
        <v>49</v>
      </c>
      <c r="D54" s="1">
        <v>20</v>
      </c>
      <c r="E54" s="1">
        <v>10</v>
      </c>
      <c r="F54" s="1">
        <v>500</v>
      </c>
      <c r="G54" s="1">
        <v>-500</v>
      </c>
      <c r="H54" s="1" t="s">
        <v>60</v>
      </c>
      <c r="O54" s="2"/>
      <c r="P54" s="2"/>
    </row>
    <row r="55" spans="1:16" ht="12.75">
      <c r="A55" s="1" t="s">
        <v>58</v>
      </c>
      <c r="B55" s="1" t="s">
        <v>39</v>
      </c>
      <c r="C55" s="1" t="s">
        <v>49</v>
      </c>
      <c r="D55" s="1">
        <v>20</v>
      </c>
      <c r="E55" s="1">
        <v>10</v>
      </c>
      <c r="F55" s="1">
        <v>500</v>
      </c>
      <c r="G55" s="1">
        <v>-500</v>
      </c>
      <c r="H55" s="1" t="s">
        <v>61</v>
      </c>
      <c r="O55" s="2"/>
      <c r="P55" s="2"/>
    </row>
    <row r="56" spans="15:16" ht="12.75">
      <c r="O56" s="2"/>
      <c r="P56" s="2"/>
    </row>
    <row r="57" spans="15:16" ht="12.75">
      <c r="O57" s="2"/>
      <c r="P57" s="2"/>
    </row>
    <row r="58" spans="2:17" ht="12.75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</row>
    <row r="59" spans="2:17" ht="12.75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Gelu Costin</cp:lastModifiedBy>
  <dcterms:created xsi:type="dcterms:W3CDTF">2008-04-01T21:07:44Z</dcterms:created>
  <dcterms:modified xsi:type="dcterms:W3CDTF">2008-04-01T21:10:18Z</dcterms:modified>
  <cp:category/>
  <cp:version/>
  <cp:contentType/>
  <cp:contentStatus/>
</cp:coreProperties>
</file>