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645" windowHeight="985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<sst xmlns="http://schemas.openxmlformats.org/spreadsheetml/2006/main" count="135" uniqueCount="86">
  <si>
    <t>leucophophosphileucophophosphileucophophosphileucophophosphileucophophosphileucophophosphileucophophosphileucophophosphileucophophosphileucophophosphi</t>
  </si>
  <si>
    <t>#72</t>
  </si>
  <si>
    <t>#73</t>
  </si>
  <si>
    <t>#74</t>
  </si>
  <si>
    <t>#75</t>
  </si>
  <si>
    <t>#76</t>
  </si>
  <si>
    <t>#77</t>
  </si>
  <si>
    <t>#78</t>
  </si>
  <si>
    <t>#79</t>
  </si>
  <si>
    <t>#80</t>
  </si>
  <si>
    <t>#81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</si>
  <si>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</si>
  <si>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</si>
  <si>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</si>
  <si>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</si>
  <si>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</si>
  <si>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</si>
  <si>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</si>
  <si>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</si>
  <si>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</si>
  <si>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</si>
  <si>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</si>
  <si>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P2O5</t>
  </si>
  <si>
    <t>SO2</t>
  </si>
  <si>
    <t>Cl</t>
  </si>
  <si>
    <t>K2O</t>
  </si>
  <si>
    <t>CaO</t>
  </si>
  <si>
    <t>MnO</t>
  </si>
  <si>
    <t>Fe2O3</t>
  </si>
  <si>
    <t>As2O5</t>
  </si>
  <si>
    <t>CuO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</si>
  <si>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</si>
  <si>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</si>
  <si>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</si>
  <si>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</si>
  <si>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</si>
  <si>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</si>
  <si>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</si>
  <si>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</si>
  <si>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</si>
  <si>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</si>
  <si>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P</t>
  </si>
  <si>
    <t>S</t>
  </si>
  <si>
    <t>K</t>
  </si>
  <si>
    <t>Ca</t>
  </si>
  <si>
    <t>Mn</t>
  </si>
  <si>
    <t>Fe</t>
  </si>
  <si>
    <t>As</t>
  </si>
  <si>
    <t>Cu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</si>
  <si>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</si>
  <si>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</si>
  <si>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</si>
  <si>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</si>
  <si>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</si>
  <si>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</si>
  <si>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</si>
  <si>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</si>
  <si>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</si>
  <si>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</si>
  <si>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</si>
  <si>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</si>
  <si>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</si>
  <si>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La</t>
  </si>
  <si>
    <t>as</t>
  </si>
  <si>
    <t>anor-hk</t>
  </si>
  <si>
    <t>PET</t>
  </si>
  <si>
    <t>apatite-s</t>
  </si>
  <si>
    <t>barite2</t>
  </si>
  <si>
    <t>scap-s</t>
  </si>
  <si>
    <t>kspar-OR1</t>
  </si>
  <si>
    <t>wollast</t>
  </si>
  <si>
    <t>rhod-791</t>
  </si>
  <si>
    <t>LIF</t>
  </si>
  <si>
    <t>fayalite</t>
  </si>
  <si>
    <t>chalcopy</t>
  </si>
  <si>
    <r>
      <t>KFe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</si>
  <si>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average</t>
  </si>
  <si>
    <t>stdev</t>
  </si>
  <si>
    <t>in formula</t>
  </si>
  <si>
    <t>not present</t>
  </si>
  <si>
    <t>H2O*</t>
  </si>
  <si>
    <t>H</t>
  </si>
  <si>
    <t>ideal</t>
  </si>
  <si>
    <t>measured</t>
  </si>
  <si>
    <r>
      <t>K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1.90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(OH)·2.75H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</si>
  <si>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cation normalized by reiteration to 11.75 O  (8O in (PO4)2 group + 1O in OH + 2.75O in 2.75H2O)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</si>
</sst>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10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workbookViewId="0" topLeftCell="A1">
      <selection activeCell="S32" sqref="S32"/>
    </sheetView>
  </sheetViews>
  <sheetFormatPr defaultColWidth="9.00390625" defaultRowHeight="13.5"/>
  <cols>
    <col min="1" max="11" width="5.25390625" style="1" customWidth="1"/>
    <col min="12" max="12" width="6.75390625" style="1" customWidth="1"/>
    <col min="13" max="16384" width="5.25390625" style="1" customWidth="1"/>
  </cols>
  <sheetData>
    <row r="1" ht="12.75">
      <c r="B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76</v>
      </c>
      <c r="N3" s="1" t="s">
        <v>77</v>
      </c>
    </row>
    <row r="4" spans="1:28" ht="12.75">
      <c r="A4" s="1" t="s">
        <v>28</v>
      </c>
      <c r="B4" s="3">
        <v>38.03</v>
      </c>
      <c r="C4" s="3">
        <v>37.82</v>
      </c>
      <c r="D4" s="1">
        <v>37.17</v>
      </c>
      <c r="E4" s="1">
        <v>36.56</v>
      </c>
      <c r="F4" s="1">
        <v>36.8</v>
      </c>
      <c r="G4" s="1">
        <v>37.73</v>
      </c>
      <c r="H4" s="1">
        <v>37.02</v>
      </c>
      <c r="I4" s="1">
        <v>37.93</v>
      </c>
      <c r="J4" s="1">
        <v>37.81</v>
      </c>
      <c r="K4" s="1">
        <v>36.37</v>
      </c>
      <c r="L4" s="3"/>
      <c r="M4" s="3">
        <f>AVERAGE(B4:K4)</f>
        <v>37.324</v>
      </c>
      <c r="N4" s="3">
        <f>STDEV(B4:K4)</f>
        <v>0.6143867764782537</v>
      </c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2.75">
      <c r="A5" s="1" t="s">
        <v>22</v>
      </c>
      <c r="B5" s="3">
        <v>35.02</v>
      </c>
      <c r="C5" s="3">
        <v>35.43</v>
      </c>
      <c r="D5" s="1">
        <v>34.89</v>
      </c>
      <c r="E5" s="1">
        <v>35.64</v>
      </c>
      <c r="F5" s="1">
        <v>34.39</v>
      </c>
      <c r="G5" s="1">
        <v>33.3</v>
      </c>
      <c r="H5" s="1">
        <v>34.84</v>
      </c>
      <c r="I5" s="1">
        <v>35.42</v>
      </c>
      <c r="J5" s="1">
        <v>35.22</v>
      </c>
      <c r="K5" s="1">
        <v>35.57</v>
      </c>
      <c r="L5" s="3"/>
      <c r="M5" s="3">
        <f aca="true" t="shared" si="0" ref="M5:M26">AVERAGE(B5:K5)</f>
        <v>34.971999999999994</v>
      </c>
      <c r="N5" s="3">
        <f aca="true" t="shared" si="1" ref="N5:N26">STDEV(B5:K5)</f>
        <v>0.7021047721751521</v>
      </c>
      <c r="O5" s="3"/>
      <c r="P5" s="3"/>
      <c r="Q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2.75">
      <c r="A6" s="1" t="s">
        <v>25</v>
      </c>
      <c r="B6" s="3">
        <v>11.34</v>
      </c>
      <c r="C6" s="3">
        <v>11.75</v>
      </c>
      <c r="D6" s="1">
        <v>11.52</v>
      </c>
      <c r="E6" s="1">
        <v>11.69</v>
      </c>
      <c r="F6" s="1">
        <v>11.78</v>
      </c>
      <c r="G6" s="1">
        <v>11.5</v>
      </c>
      <c r="H6" s="1">
        <v>11.7</v>
      </c>
      <c r="I6" s="1">
        <v>11.61</v>
      </c>
      <c r="J6" s="1">
        <v>11.51</v>
      </c>
      <c r="K6" s="1">
        <v>11.85</v>
      </c>
      <c r="L6" s="3"/>
      <c r="M6" s="3">
        <f t="shared" si="0"/>
        <v>11.625</v>
      </c>
      <c r="N6" s="3">
        <f t="shared" si="1"/>
        <v>0.1568615808779536</v>
      </c>
      <c r="O6" s="3"/>
      <c r="P6" s="3"/>
      <c r="Q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2.75">
      <c r="A7" s="1" t="s">
        <v>20</v>
      </c>
      <c r="B7" s="3">
        <v>1.04</v>
      </c>
      <c r="C7" s="3">
        <v>1.11</v>
      </c>
      <c r="D7" s="1">
        <v>1.47</v>
      </c>
      <c r="E7" s="1">
        <v>1.47</v>
      </c>
      <c r="F7" s="1">
        <v>1.35</v>
      </c>
      <c r="G7" s="1">
        <v>1.18</v>
      </c>
      <c r="H7" s="1">
        <v>1.21</v>
      </c>
      <c r="I7" s="1">
        <v>1.17</v>
      </c>
      <c r="J7" s="1">
        <v>1.24</v>
      </c>
      <c r="K7" s="1">
        <v>1.86</v>
      </c>
      <c r="L7" s="3"/>
      <c r="M7" s="3">
        <f t="shared" si="0"/>
        <v>1.3099999999999998</v>
      </c>
      <c r="N7" s="3">
        <f t="shared" si="1"/>
        <v>0.24027761721253643</v>
      </c>
      <c r="O7" s="3"/>
      <c r="P7" s="3"/>
      <c r="Q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19" s="6" customFormat="1" ht="12.75">
      <c r="A8" s="6" t="s">
        <v>29</v>
      </c>
      <c r="B8" s="7">
        <v>0.29</v>
      </c>
      <c r="C8" s="7">
        <v>0.42</v>
      </c>
      <c r="D8" s="7">
        <v>0.25</v>
      </c>
      <c r="E8" s="7">
        <v>0.23</v>
      </c>
      <c r="F8" s="7">
        <v>0.27</v>
      </c>
      <c r="G8" s="7">
        <v>0.29</v>
      </c>
      <c r="H8" s="7">
        <v>0.27</v>
      </c>
      <c r="I8" s="7">
        <v>0.38</v>
      </c>
      <c r="J8" s="7">
        <v>0.3</v>
      </c>
      <c r="K8" s="7">
        <v>0.23</v>
      </c>
      <c r="L8" s="7"/>
      <c r="M8" s="7">
        <f t="shared" si="0"/>
        <v>0.293</v>
      </c>
      <c r="N8" s="7">
        <f t="shared" si="1"/>
        <v>0.06201254353399446</v>
      </c>
      <c r="O8" s="7" t="s">
        <v>79</v>
      </c>
      <c r="P8" s="7"/>
      <c r="Q8" s="7"/>
      <c r="R8" s="7"/>
      <c r="S8" s="7"/>
    </row>
    <row r="9" spans="1:19" s="6" customFormat="1" ht="12.75">
      <c r="A9" s="6" t="s">
        <v>21</v>
      </c>
      <c r="B9" s="7">
        <v>0.16</v>
      </c>
      <c r="C9" s="7">
        <v>0.12</v>
      </c>
      <c r="D9" s="7">
        <v>0.17</v>
      </c>
      <c r="E9" s="7">
        <v>0.2</v>
      </c>
      <c r="F9" s="7">
        <v>0.14</v>
      </c>
      <c r="G9" s="7">
        <v>0.21</v>
      </c>
      <c r="H9" s="7">
        <v>0.18</v>
      </c>
      <c r="I9" s="7">
        <v>0.15</v>
      </c>
      <c r="J9" s="7">
        <v>0.06</v>
      </c>
      <c r="K9" s="7">
        <v>0.03</v>
      </c>
      <c r="L9" s="7"/>
      <c r="M9" s="7">
        <f t="shared" si="0"/>
        <v>0.14200000000000002</v>
      </c>
      <c r="N9" s="7">
        <f t="shared" si="1"/>
        <v>0.05808040403899865</v>
      </c>
      <c r="O9" s="7" t="s">
        <v>79</v>
      </c>
      <c r="P9" s="7"/>
      <c r="Q9" s="7"/>
      <c r="R9" s="7"/>
      <c r="S9" s="7"/>
    </row>
    <row r="10" spans="1:19" s="6" customFormat="1" ht="12.75">
      <c r="A10" s="6" t="s">
        <v>18</v>
      </c>
      <c r="B10" s="7">
        <v>0.05</v>
      </c>
      <c r="C10" s="7">
        <v>0.07</v>
      </c>
      <c r="D10" s="7">
        <v>0.06</v>
      </c>
      <c r="E10" s="7">
        <v>0.05</v>
      </c>
      <c r="F10" s="7">
        <v>0.07</v>
      </c>
      <c r="G10" s="7">
        <v>0.04</v>
      </c>
      <c r="H10" s="7">
        <v>0.09</v>
      </c>
      <c r="I10" s="7">
        <v>0.07</v>
      </c>
      <c r="J10" s="7">
        <v>0.1</v>
      </c>
      <c r="K10" s="7">
        <v>0.05</v>
      </c>
      <c r="L10" s="7"/>
      <c r="M10" s="7">
        <f t="shared" si="0"/>
        <v>0.065</v>
      </c>
      <c r="N10" s="7">
        <f t="shared" si="1"/>
        <v>0.019002923751652308</v>
      </c>
      <c r="O10" s="7" t="s">
        <v>79</v>
      </c>
      <c r="P10" s="7"/>
      <c r="Q10" s="7"/>
      <c r="R10" s="7"/>
      <c r="S10" s="7"/>
    </row>
    <row r="11" spans="1:19" s="6" customFormat="1" ht="12.75">
      <c r="A11" s="6" t="s">
        <v>30</v>
      </c>
      <c r="B11" s="7">
        <v>0.08</v>
      </c>
      <c r="C11" s="7">
        <v>0</v>
      </c>
      <c r="D11" s="7">
        <v>0.12</v>
      </c>
      <c r="E11" s="7">
        <v>0.05</v>
      </c>
      <c r="F11" s="7">
        <v>0.06</v>
      </c>
      <c r="G11" s="7">
        <v>0.05</v>
      </c>
      <c r="H11" s="7">
        <v>0.05</v>
      </c>
      <c r="I11" s="7">
        <v>0</v>
      </c>
      <c r="J11" s="7">
        <v>0.01</v>
      </c>
      <c r="K11" s="7">
        <v>0</v>
      </c>
      <c r="L11" s="7"/>
      <c r="M11" s="7">
        <f t="shared" si="0"/>
        <v>0.041999999999999996</v>
      </c>
      <c r="N11" s="7">
        <f t="shared" si="1"/>
        <v>0.03994440581052066</v>
      </c>
      <c r="O11" s="7" t="s">
        <v>79</v>
      </c>
      <c r="P11" s="7"/>
      <c r="Q11" s="7"/>
      <c r="R11" s="7"/>
      <c r="S11" s="7"/>
    </row>
    <row r="12" spans="1:19" s="6" customFormat="1" ht="12.75">
      <c r="A12" s="6" t="s">
        <v>27</v>
      </c>
      <c r="B12" s="7">
        <v>0.01</v>
      </c>
      <c r="C12" s="7">
        <v>0.05</v>
      </c>
      <c r="D12" s="7">
        <v>0.03</v>
      </c>
      <c r="E12" s="7">
        <v>0</v>
      </c>
      <c r="F12" s="7">
        <v>0</v>
      </c>
      <c r="G12" s="7">
        <v>0.02</v>
      </c>
      <c r="H12" s="7">
        <v>0</v>
      </c>
      <c r="I12" s="7">
        <v>0.03</v>
      </c>
      <c r="J12" s="7">
        <v>0</v>
      </c>
      <c r="K12" s="7">
        <v>0.02</v>
      </c>
      <c r="L12" s="7"/>
      <c r="M12" s="7">
        <f t="shared" si="0"/>
        <v>0.016</v>
      </c>
      <c r="N12" s="7">
        <f t="shared" si="1"/>
        <v>0.017126976771553507</v>
      </c>
      <c r="O12" s="7" t="s">
        <v>79</v>
      </c>
      <c r="P12" s="7"/>
      <c r="Q12" s="7"/>
      <c r="R12" s="7"/>
      <c r="S12" s="7"/>
    </row>
    <row r="13" spans="1:19" s="6" customFormat="1" ht="12.75">
      <c r="A13" s="6" t="s">
        <v>19</v>
      </c>
      <c r="B13" s="7">
        <v>0.02</v>
      </c>
      <c r="C13" s="7">
        <v>0.02</v>
      </c>
      <c r="D13" s="7">
        <v>0.02</v>
      </c>
      <c r="E13" s="7">
        <v>0</v>
      </c>
      <c r="F13" s="7">
        <v>0</v>
      </c>
      <c r="G13" s="7">
        <v>0</v>
      </c>
      <c r="H13" s="7">
        <v>0.01</v>
      </c>
      <c r="I13" s="7">
        <v>0</v>
      </c>
      <c r="J13" s="7">
        <v>0.01</v>
      </c>
      <c r="K13" s="7">
        <v>0.02</v>
      </c>
      <c r="L13" s="7"/>
      <c r="M13" s="7">
        <f t="shared" si="0"/>
        <v>0.009999999999999998</v>
      </c>
      <c r="N13" s="7">
        <f t="shared" si="1"/>
        <v>0.009428090415820637</v>
      </c>
      <c r="O13" s="7" t="s">
        <v>79</v>
      </c>
      <c r="P13" s="7"/>
      <c r="Q13" s="7"/>
      <c r="R13" s="7"/>
      <c r="S13" s="7"/>
    </row>
    <row r="14" spans="1:19" s="6" customFormat="1" ht="12.75">
      <c r="A14" s="6" t="s">
        <v>23</v>
      </c>
      <c r="B14" s="7">
        <v>0.01</v>
      </c>
      <c r="C14" s="7">
        <v>0.06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0.04</v>
      </c>
      <c r="J14" s="7">
        <v>0.01</v>
      </c>
      <c r="K14" s="7">
        <v>0</v>
      </c>
      <c r="L14" s="7"/>
      <c r="M14" s="7">
        <f t="shared" si="0"/>
        <v>0.011999999999999999</v>
      </c>
      <c r="N14" s="7">
        <f t="shared" si="1"/>
        <v>0.020976176963403034</v>
      </c>
      <c r="O14" s="7" t="s">
        <v>79</v>
      </c>
      <c r="P14" s="7"/>
      <c r="Q14" s="7"/>
      <c r="R14" s="7"/>
      <c r="S14" s="7"/>
    </row>
    <row r="15" spans="1:19" s="6" customFormat="1" ht="12.75">
      <c r="A15" s="6" t="s">
        <v>24</v>
      </c>
      <c r="B15" s="7">
        <v>0</v>
      </c>
      <c r="C15" s="7">
        <v>0.02</v>
      </c>
      <c r="D15" s="7">
        <v>0.01</v>
      </c>
      <c r="E15" s="7">
        <v>0</v>
      </c>
      <c r="F15" s="7">
        <v>0.01</v>
      </c>
      <c r="G15" s="7">
        <v>0.01</v>
      </c>
      <c r="H15" s="7">
        <v>0</v>
      </c>
      <c r="I15" s="7">
        <v>0.01</v>
      </c>
      <c r="J15" s="7">
        <v>0</v>
      </c>
      <c r="K15" s="7">
        <v>0</v>
      </c>
      <c r="L15" s="7"/>
      <c r="M15" s="7">
        <f t="shared" si="0"/>
        <v>0.006</v>
      </c>
      <c r="N15" s="7">
        <f t="shared" si="1"/>
        <v>0.006992058987801011</v>
      </c>
      <c r="O15" s="7" t="s">
        <v>79</v>
      </c>
      <c r="P15" s="7"/>
      <c r="Q15" s="7"/>
      <c r="R15" s="7"/>
      <c r="S15" s="7"/>
    </row>
    <row r="16" spans="1:19" s="6" customFormat="1" ht="12.75">
      <c r="A16" s="6" t="s">
        <v>26</v>
      </c>
      <c r="B16" s="7">
        <v>0</v>
      </c>
      <c r="C16" s="7">
        <v>0</v>
      </c>
      <c r="D16" s="7">
        <v>0</v>
      </c>
      <c r="E16" s="7">
        <v>0</v>
      </c>
      <c r="F16" s="7">
        <v>0.03</v>
      </c>
      <c r="G16" s="7">
        <v>0.02</v>
      </c>
      <c r="H16" s="7">
        <v>0</v>
      </c>
      <c r="I16" s="7">
        <v>0.02</v>
      </c>
      <c r="J16" s="7">
        <v>0.02</v>
      </c>
      <c r="K16" s="7">
        <v>0.01</v>
      </c>
      <c r="L16" s="7"/>
      <c r="M16" s="7">
        <f t="shared" si="0"/>
        <v>0.01</v>
      </c>
      <c r="N16" s="7">
        <f t="shared" si="1"/>
        <v>0.011547005383792512</v>
      </c>
      <c r="O16" s="7" t="s">
        <v>79</v>
      </c>
      <c r="P16" s="7"/>
      <c r="Q16" s="7"/>
      <c r="R16" s="7"/>
      <c r="S16" s="7"/>
    </row>
    <row r="17" spans="1:19" s="6" customFormat="1" ht="12.75">
      <c r="A17" s="6" t="s">
        <v>17</v>
      </c>
      <c r="B17" s="7">
        <v>0.57</v>
      </c>
      <c r="C17" s="7">
        <v>0.56</v>
      </c>
      <c r="D17" s="7">
        <v>0.74</v>
      </c>
      <c r="E17" s="7">
        <v>0.75</v>
      </c>
      <c r="F17" s="7">
        <v>0.5</v>
      </c>
      <c r="G17" s="7">
        <v>0.53</v>
      </c>
      <c r="H17" s="7">
        <v>0.41</v>
      </c>
      <c r="I17" s="7">
        <v>0.48</v>
      </c>
      <c r="J17" s="7">
        <v>0.76</v>
      </c>
      <c r="K17" s="7">
        <v>0.43</v>
      </c>
      <c r="L17" s="7"/>
      <c r="M17" s="7">
        <f t="shared" si="0"/>
        <v>0.5730000000000001</v>
      </c>
      <c r="N17" s="7">
        <f t="shared" si="1"/>
        <v>0.13216572088774658</v>
      </c>
      <c r="O17" s="7" t="s">
        <v>79</v>
      </c>
      <c r="P17" s="7"/>
      <c r="Q17" s="7"/>
      <c r="R17" s="7"/>
      <c r="S17" s="7"/>
    </row>
    <row r="18" spans="1:19" ht="12.75">
      <c r="A18" s="1" t="s">
        <v>31</v>
      </c>
      <c r="B18" s="3">
        <f>SUM(B4:B7)</f>
        <v>85.43000000000002</v>
      </c>
      <c r="C18" s="3">
        <f aca="true" t="shared" si="2" ref="C18:K18">SUM(C4:C7)</f>
        <v>86.11</v>
      </c>
      <c r="D18" s="3">
        <f t="shared" si="2"/>
        <v>85.05</v>
      </c>
      <c r="E18" s="3">
        <f t="shared" si="2"/>
        <v>85.36</v>
      </c>
      <c r="F18" s="3">
        <f t="shared" si="2"/>
        <v>84.32</v>
      </c>
      <c r="G18" s="3">
        <f t="shared" si="2"/>
        <v>83.71000000000001</v>
      </c>
      <c r="H18" s="3">
        <f t="shared" si="2"/>
        <v>84.77000000000001</v>
      </c>
      <c r="I18" s="3">
        <f t="shared" si="2"/>
        <v>86.13</v>
      </c>
      <c r="J18" s="3">
        <f t="shared" si="2"/>
        <v>85.78</v>
      </c>
      <c r="K18" s="3">
        <f t="shared" si="2"/>
        <v>85.64999999999999</v>
      </c>
      <c r="L18" s="3"/>
      <c r="M18" s="3">
        <f t="shared" si="0"/>
        <v>85.231</v>
      </c>
      <c r="N18" s="3">
        <f t="shared" si="1"/>
        <v>0.7819271065776772</v>
      </c>
      <c r="O18" s="3"/>
      <c r="P18" s="3"/>
      <c r="Q18" s="3"/>
      <c r="R18" s="3"/>
      <c r="S18" s="3"/>
    </row>
    <row r="19" spans="1:19" ht="12.75">
      <c r="A19" s="1" t="s">
        <v>80</v>
      </c>
      <c r="B19" s="3">
        <f>100-SUM(B4:B7)</f>
        <v>14.569999999999979</v>
      </c>
      <c r="C19" s="3">
        <f aca="true" t="shared" si="3" ref="C19:K19">100-SUM(C4:C7)</f>
        <v>13.89</v>
      </c>
      <c r="D19" s="3">
        <f t="shared" si="3"/>
        <v>14.950000000000003</v>
      </c>
      <c r="E19" s="3">
        <f t="shared" si="3"/>
        <v>14.64</v>
      </c>
      <c r="F19" s="3">
        <f t="shared" si="3"/>
        <v>15.680000000000007</v>
      </c>
      <c r="G19" s="3">
        <f t="shared" si="3"/>
        <v>16.289999999999992</v>
      </c>
      <c r="H19" s="3">
        <f t="shared" si="3"/>
        <v>15.22999999999999</v>
      </c>
      <c r="I19" s="3">
        <f t="shared" si="3"/>
        <v>13.870000000000005</v>
      </c>
      <c r="J19" s="3">
        <f t="shared" si="3"/>
        <v>14.219999999999999</v>
      </c>
      <c r="K19" s="3">
        <f t="shared" si="3"/>
        <v>14.350000000000009</v>
      </c>
      <c r="L19" s="3"/>
      <c r="M19" s="3">
        <f>AVERAGE(B19:K19)</f>
        <v>14.769</v>
      </c>
      <c r="N19" s="3">
        <f>STDEV(B19:K19)</f>
        <v>0.7819271065770309</v>
      </c>
      <c r="O19" s="3"/>
      <c r="P19" s="3"/>
      <c r="Q19" s="3"/>
      <c r="R19" s="3"/>
      <c r="S19" s="3"/>
    </row>
    <row r="20" spans="2:19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" t="s">
        <v>32</v>
      </c>
      <c r="B21" s="3" t="s">
        <v>33</v>
      </c>
      <c r="C21" s="3" t="s">
        <v>34</v>
      </c>
      <c r="D21" s="3" t="s">
        <v>35</v>
      </c>
      <c r="E21" s="3">
        <v>8.5</v>
      </c>
      <c r="F21" s="3" t="s">
        <v>36</v>
      </c>
      <c r="G21" s="3"/>
      <c r="H21" s="3"/>
      <c r="I21" s="3"/>
      <c r="J21" s="3"/>
      <c r="K21" s="3"/>
      <c r="L21" s="3"/>
      <c r="M21" s="1" t="s">
        <v>76</v>
      </c>
      <c r="N21" s="1" t="s">
        <v>77</v>
      </c>
      <c r="O21" s="3" t="s">
        <v>78</v>
      </c>
      <c r="P21" s="3"/>
      <c r="Q21" s="3"/>
      <c r="R21" s="3"/>
      <c r="S21" s="3"/>
    </row>
    <row r="22" spans="1:17" ht="12.75">
      <c r="A22" s="1" t="s">
        <v>41</v>
      </c>
      <c r="B22" s="2">
        <v>1.9981727890333207</v>
      </c>
      <c r="C22" s="2">
        <v>2.005411164110837</v>
      </c>
      <c r="D22" s="2">
        <v>1.9966267426427244</v>
      </c>
      <c r="E22" s="2">
        <v>2.023339168340472</v>
      </c>
      <c r="F22" s="2">
        <v>1.992128486971644</v>
      </c>
      <c r="G22" s="2">
        <v>2.0045560702345275</v>
      </c>
      <c r="H22" s="2">
        <v>2.003643931070884</v>
      </c>
      <c r="I22" s="2">
        <v>2.0029582171685063</v>
      </c>
      <c r="J22" s="2">
        <v>1.9994856464460844</v>
      </c>
      <c r="K22" s="2">
        <v>2.012555110903403</v>
      </c>
      <c r="L22" s="2"/>
      <c r="M22" s="2">
        <f>AVERAGE(B22:K22)</f>
        <v>2.0038877326922404</v>
      </c>
      <c r="N22" s="2">
        <f>STDEV(B22:K22)</f>
        <v>0.00882051605500114</v>
      </c>
      <c r="O22" s="5">
        <v>2</v>
      </c>
      <c r="P22" s="3"/>
      <c r="Q22" s="3"/>
    </row>
    <row r="23" spans="1:17" ht="12.75">
      <c r="A23" s="1" t="s">
        <v>46</v>
      </c>
      <c r="B23" s="2">
        <v>1.928759876446019</v>
      </c>
      <c r="C23" s="2">
        <v>1.9027807069512246</v>
      </c>
      <c r="D23" s="2">
        <v>1.8907034390379474</v>
      </c>
      <c r="E23" s="2">
        <v>1.8448969771714268</v>
      </c>
      <c r="F23" s="2">
        <v>1.894819857604729</v>
      </c>
      <c r="G23" s="2">
        <v>1.904431021688405</v>
      </c>
      <c r="H23" s="2">
        <v>1.8924035415856224</v>
      </c>
      <c r="I23" s="2">
        <v>1.9065188975735383</v>
      </c>
      <c r="J23" s="2">
        <v>1.9079656663774038</v>
      </c>
      <c r="K23" s="2">
        <v>1.829119822860116</v>
      </c>
      <c r="L23" s="2"/>
      <c r="M23" s="2">
        <f>AVERAGE(B23:K23)</f>
        <v>1.890239980729643</v>
      </c>
      <c r="N23" s="2">
        <f>STDEV(B23:K23)</f>
        <v>0.030256631265825472</v>
      </c>
      <c r="O23" s="5">
        <v>1.9</v>
      </c>
      <c r="P23" s="3"/>
      <c r="Q23" s="3"/>
    </row>
    <row r="24" spans="1:17" ht="12.75">
      <c r="A24" s="1" t="s">
        <v>39</v>
      </c>
      <c r="B24" s="2">
        <v>0.08261018799105363</v>
      </c>
      <c r="C24" s="2">
        <v>0.08746587138822418</v>
      </c>
      <c r="D24" s="2">
        <v>0.11711071201883906</v>
      </c>
      <c r="E24" s="2">
        <v>0.11618008786906792</v>
      </c>
      <c r="F24" s="2">
        <v>0.10886851797626394</v>
      </c>
      <c r="G24" s="2">
        <v>0.09328437001495546</v>
      </c>
      <c r="H24" s="2">
        <v>0.09687487200079847</v>
      </c>
      <c r="I24" s="2">
        <v>0.09210698512620193</v>
      </c>
      <c r="J24" s="2">
        <v>0.09800178744049795</v>
      </c>
      <c r="K24" s="2">
        <v>0.14650762669255843</v>
      </c>
      <c r="L24" s="2"/>
      <c r="M24" s="2">
        <f>AVERAGE(B24:K24)</f>
        <v>0.10390110185184609</v>
      </c>
      <c r="N24" s="2">
        <f>STDEV(B24:K24)</f>
        <v>0.01892870921944504</v>
      </c>
      <c r="O24" s="5">
        <v>0.1</v>
      </c>
      <c r="P24" s="3"/>
      <c r="Q24" s="3"/>
    </row>
    <row r="25" spans="1:17" ht="12.75">
      <c r="A25" s="1" t="s">
        <v>43</v>
      </c>
      <c r="B25" s="2">
        <v>0.9750258615221784</v>
      </c>
      <c r="C25" s="2">
        <v>1.0022044444274703</v>
      </c>
      <c r="D25" s="2">
        <v>0.9934238336160172</v>
      </c>
      <c r="E25" s="2">
        <v>1.000072963176159</v>
      </c>
      <c r="F25" s="2">
        <v>1.0282924383988032</v>
      </c>
      <c r="G25" s="2">
        <v>0.9840734737172795</v>
      </c>
      <c r="H25" s="2">
        <v>1.013945103886319</v>
      </c>
      <c r="I25" s="2">
        <v>0.989331266058248</v>
      </c>
      <c r="J25" s="2">
        <v>0.9846694063158684</v>
      </c>
      <c r="K25" s="2">
        <v>1.0103420968249572</v>
      </c>
      <c r="L25" s="2"/>
      <c r="M25" s="2">
        <f>AVERAGE(B25:K25)</f>
        <v>0.9981380887943299</v>
      </c>
      <c r="N25" s="2">
        <f>STDEV(B25:K25)</f>
        <v>0.0161298257490452</v>
      </c>
      <c r="O25" s="5">
        <v>1</v>
      </c>
      <c r="P25" s="3"/>
      <c r="Q25" s="3"/>
    </row>
    <row r="26" spans="1:19" ht="12.75">
      <c r="A26" s="1" t="s">
        <v>31</v>
      </c>
      <c r="B26" s="2">
        <f>SUM(B22:B25)</f>
        <v>4.984568714992572</v>
      </c>
      <c r="C26" s="2">
        <f aca="true" t="shared" si="4" ref="C26:K26">SUM(C22:C25)</f>
        <v>4.9978621868777555</v>
      </c>
      <c r="D26" s="2">
        <f t="shared" si="4"/>
        <v>4.997864727315528</v>
      </c>
      <c r="E26" s="2">
        <f t="shared" si="4"/>
        <v>4.984489196557125</v>
      </c>
      <c r="F26" s="2">
        <f t="shared" si="4"/>
        <v>5.02410930095144</v>
      </c>
      <c r="G26" s="2">
        <f t="shared" si="4"/>
        <v>4.9863449356551675</v>
      </c>
      <c r="H26" s="2">
        <f t="shared" si="4"/>
        <v>5.006867448543623</v>
      </c>
      <c r="I26" s="2">
        <f t="shared" si="4"/>
        <v>4.990915365926495</v>
      </c>
      <c r="J26" s="2">
        <f t="shared" si="4"/>
        <v>4.990122506579854</v>
      </c>
      <c r="K26" s="2">
        <f t="shared" si="4"/>
        <v>4.998524657281035</v>
      </c>
      <c r="L26" s="2"/>
      <c r="M26" s="2">
        <f t="shared" si="0"/>
        <v>4.996166904068059</v>
      </c>
      <c r="N26" s="2">
        <f t="shared" si="1"/>
        <v>0.012193195203363408</v>
      </c>
      <c r="O26" s="3"/>
      <c r="P26" s="3"/>
      <c r="Q26" s="3"/>
      <c r="R26" s="3"/>
      <c r="S26" s="3"/>
    </row>
    <row r="27" spans="2:19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"/>
      <c r="N27" s="2"/>
      <c r="O27" s="3"/>
      <c r="P27" s="3"/>
      <c r="Q27" s="3"/>
      <c r="R27" s="3"/>
      <c r="S27" s="3"/>
    </row>
    <row r="28" spans="2:19" ht="23.25">
      <c r="B28" s="3"/>
      <c r="C28" s="3"/>
      <c r="D28" s="3" t="s">
        <v>82</v>
      </c>
      <c r="E28" s="3"/>
      <c r="F28" s="3"/>
      <c r="G28" s="4" t="s">
        <v>75</v>
      </c>
      <c r="H28" s="3"/>
      <c r="I28" s="3"/>
      <c r="J28" s="3"/>
      <c r="K28" s="3"/>
      <c r="L28" s="3"/>
      <c r="M28" s="2"/>
      <c r="N28" s="2"/>
      <c r="O28" s="3"/>
      <c r="P28" s="3"/>
      <c r="Q28" s="3"/>
      <c r="R28" s="3"/>
      <c r="S28" s="3"/>
    </row>
    <row r="29" spans="4:14" ht="23.25">
      <c r="D29" s="1" t="s">
        <v>83</v>
      </c>
      <c r="G29" s="4" t="s">
        <v>84</v>
      </c>
      <c r="M29" s="2"/>
      <c r="N29" s="2"/>
    </row>
    <row r="30" spans="7:14" ht="18.75">
      <c r="G30" s="4"/>
      <c r="M30" s="2"/>
      <c r="N30" s="2"/>
    </row>
    <row r="31" spans="1:15" ht="12.75">
      <c r="A31" s="1" t="s">
        <v>85</v>
      </c>
      <c r="M31" s="2" t="s">
        <v>76</v>
      </c>
      <c r="N31" s="2" t="s">
        <v>77</v>
      </c>
      <c r="O31" s="1" t="s">
        <v>78</v>
      </c>
    </row>
    <row r="32" spans="1:17" ht="12.75">
      <c r="A32" s="1" t="s">
        <v>41</v>
      </c>
      <c r="B32" s="2">
        <v>1.9939140684123944</v>
      </c>
      <c r="C32" s="2">
        <v>2.0318175273522296</v>
      </c>
      <c r="D32" s="2">
        <v>1.9763709514381953</v>
      </c>
      <c r="E32" s="2">
        <v>2.0191617728883022</v>
      </c>
      <c r="F32" s="2">
        <v>1.9379776972973075</v>
      </c>
      <c r="G32" s="2">
        <v>2.013663291287168</v>
      </c>
      <c r="H32" s="2">
        <v>1.9700173649852448</v>
      </c>
      <c r="I32" s="2">
        <v>2.030622844515541</v>
      </c>
      <c r="J32" s="2">
        <v>2.01140701654824</v>
      </c>
      <c r="K32" s="2">
        <v>2.0213931767635507</v>
      </c>
      <c r="L32" s="2"/>
      <c r="M32" s="2">
        <f>AVERAGE(B32:K32)</f>
        <v>2.000634571148817</v>
      </c>
      <c r="N32" s="2">
        <f>STDEV(B32:K32)</f>
        <v>0.030602884557954145</v>
      </c>
      <c r="O32" s="5">
        <v>2</v>
      </c>
      <c r="P32" s="3"/>
      <c r="Q32" s="3"/>
    </row>
    <row r="33" spans="1:15" ht="12.75">
      <c r="A33" s="1" t="s">
        <v>46</v>
      </c>
      <c r="B33" s="2">
        <v>1.9246490960852225</v>
      </c>
      <c r="C33" s="2">
        <v>1.9278356779295804</v>
      </c>
      <c r="D33" s="2">
        <v>1.8715222404328704</v>
      </c>
      <c r="E33" s="2">
        <v>1.8410879942966087</v>
      </c>
      <c r="F33" s="2">
        <v>1.8433141478822164</v>
      </c>
      <c r="G33" s="2">
        <v>1.9130833485310226</v>
      </c>
      <c r="H33" s="2">
        <v>1.8606438901999516</v>
      </c>
      <c r="I33" s="2">
        <v>1.932851516187027</v>
      </c>
      <c r="J33" s="2">
        <v>1.9193413743708665</v>
      </c>
      <c r="K33" s="2">
        <v>1.8371523390247453</v>
      </c>
      <c r="L33" s="2"/>
      <c r="M33" s="2">
        <f>AVERAGE(B33:K33)</f>
        <v>1.8871481624940114</v>
      </c>
      <c r="N33" s="2">
        <f>STDEV(B33:K33)</f>
        <v>0.039928847025209845</v>
      </c>
      <c r="O33" s="5">
        <v>1.9</v>
      </c>
    </row>
    <row r="34" spans="1:15" ht="12.75">
      <c r="A34" s="1" t="s">
        <v>43</v>
      </c>
      <c r="B34" s="2">
        <v>0.9729477816057714</v>
      </c>
      <c r="C34" s="2">
        <v>1.015401027290528</v>
      </c>
      <c r="D34" s="2">
        <v>0.9833455424053651</v>
      </c>
      <c r="E34" s="2">
        <v>0.9980082078876839</v>
      </c>
      <c r="F34" s="2">
        <v>1.0003410045833614</v>
      </c>
      <c r="G34" s="2">
        <v>0.9885443761730709</v>
      </c>
      <c r="H34" s="2">
        <v>0.9969283617824358</v>
      </c>
      <c r="I34" s="2">
        <v>1.0029957951351265</v>
      </c>
      <c r="J34" s="2">
        <v>0.9905402203633838</v>
      </c>
      <c r="K34" s="2">
        <v>1.0147789790472832</v>
      </c>
      <c r="L34" s="2"/>
      <c r="M34" s="2">
        <f>AVERAGE(B34:K34)</f>
        <v>0.996383129627401</v>
      </c>
      <c r="N34" s="2">
        <f>STDEV(B34:K34)</f>
        <v>0.013237983423110182</v>
      </c>
      <c r="O34" s="5">
        <v>1</v>
      </c>
    </row>
    <row r="35" spans="1:15" ht="12.75">
      <c r="A35" s="1" t="s">
        <v>39</v>
      </c>
      <c r="B35" s="2">
        <v>0.08243412027907848</v>
      </c>
      <c r="C35" s="2">
        <v>0.08861758312317226</v>
      </c>
      <c r="D35" s="2">
        <v>0.11592262308874311</v>
      </c>
      <c r="E35" s="2">
        <v>0.11594022191960629</v>
      </c>
      <c r="F35" s="2">
        <v>0.10590921276194455</v>
      </c>
      <c r="G35" s="2">
        <v>0.09370818523823485</v>
      </c>
      <c r="H35" s="2">
        <v>0.09524904955058316</v>
      </c>
      <c r="I35" s="2">
        <v>0.0933791561568974</v>
      </c>
      <c r="J35" s="2">
        <v>0.09858609550033699</v>
      </c>
      <c r="K35" s="2">
        <v>0.1471510098459974</v>
      </c>
      <c r="L35" s="2"/>
      <c r="M35" s="2">
        <f>AVERAGE(B35:K35)</f>
        <v>0.10368972574645947</v>
      </c>
      <c r="N35" s="2">
        <f>STDEV(B35:K35)</f>
        <v>0.01878453581368558</v>
      </c>
      <c r="O35" s="5">
        <v>0.1</v>
      </c>
    </row>
    <row r="36" spans="1:15" ht="12.75">
      <c r="A36" s="1" t="s">
        <v>81</v>
      </c>
      <c r="B36" s="2">
        <v>6.536232227239351</v>
      </c>
      <c r="C36" s="2">
        <v>6.276151552790069</v>
      </c>
      <c r="D36" s="2">
        <v>6.67246510983882</v>
      </c>
      <c r="E36" s="2">
        <v>6.53509827902216</v>
      </c>
      <c r="F36" s="2">
        <v>6.962100426997621</v>
      </c>
      <c r="G36" s="2">
        <v>6.422764566083318</v>
      </c>
      <c r="H36" s="2">
        <v>6.785305994039739</v>
      </c>
      <c r="I36" s="2">
        <v>6.265197965255391</v>
      </c>
      <c r="J36" s="2">
        <v>6.398642287281805</v>
      </c>
      <c r="K36" s="2">
        <v>6.425345090522732</v>
      </c>
      <c r="L36" s="2"/>
      <c r="M36" s="2">
        <f>AVERAGE(B36:K36)</f>
        <v>6.527930349907099</v>
      </c>
      <c r="N36" s="2">
        <f>STDEV(B36:K36)</f>
        <v>0.2227296129908137</v>
      </c>
      <c r="O36" s="5">
        <v>6.5</v>
      </c>
    </row>
    <row r="37" spans="2:15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"/>
    </row>
    <row r="38" spans="7:14" ht="13.5">
      <c r="G38"/>
      <c r="M38" s="2"/>
      <c r="N38" s="2"/>
    </row>
    <row r="39" spans="1:14" ht="12.75">
      <c r="A39" s="1" t="s">
        <v>49</v>
      </c>
      <c r="B39" s="1" t="s">
        <v>50</v>
      </c>
      <c r="C39" s="1" t="s">
        <v>51</v>
      </c>
      <c r="D39" s="1" t="s">
        <v>52</v>
      </c>
      <c r="E39" s="1" t="s">
        <v>53</v>
      </c>
      <c r="F39" s="1" t="s">
        <v>54</v>
      </c>
      <c r="G39" s="1" t="s">
        <v>55</v>
      </c>
      <c r="H39" s="1" t="s">
        <v>56</v>
      </c>
      <c r="M39" s="2"/>
      <c r="N39" s="2"/>
    </row>
    <row r="40" spans="1:14" ht="12.75">
      <c r="A40" s="1" t="s">
        <v>57</v>
      </c>
      <c r="B40" s="1" t="s">
        <v>17</v>
      </c>
      <c r="C40" s="1" t="s">
        <v>58</v>
      </c>
      <c r="D40" s="1">
        <v>20</v>
      </c>
      <c r="E40" s="1">
        <v>10</v>
      </c>
      <c r="F40" s="1">
        <v>800</v>
      </c>
      <c r="G40" s="1">
        <v>-800</v>
      </c>
      <c r="H40" s="1" t="s">
        <v>59</v>
      </c>
      <c r="M40" s="2"/>
      <c r="N40" s="2"/>
    </row>
    <row r="41" spans="1:14" ht="12.75">
      <c r="A41" s="1" t="s">
        <v>57</v>
      </c>
      <c r="B41" s="1" t="s">
        <v>37</v>
      </c>
      <c r="C41" s="1" t="s">
        <v>58</v>
      </c>
      <c r="D41" s="1">
        <v>20</v>
      </c>
      <c r="E41" s="1">
        <v>10</v>
      </c>
      <c r="F41" s="1">
        <v>600</v>
      </c>
      <c r="G41" s="1">
        <v>-600</v>
      </c>
      <c r="H41" s="1" t="s">
        <v>60</v>
      </c>
      <c r="M41" s="2"/>
      <c r="N41" s="2"/>
    </row>
    <row r="42" spans="1:14" ht="12.75">
      <c r="A42" s="1" t="s">
        <v>57</v>
      </c>
      <c r="B42" s="1" t="s">
        <v>40</v>
      </c>
      <c r="C42" s="1" t="s">
        <v>58</v>
      </c>
      <c r="D42" s="1">
        <v>20</v>
      </c>
      <c r="E42" s="1">
        <v>10</v>
      </c>
      <c r="F42" s="1">
        <v>600</v>
      </c>
      <c r="G42" s="1">
        <v>-600</v>
      </c>
      <c r="H42" s="1" t="s">
        <v>61</v>
      </c>
      <c r="M42" s="2"/>
      <c r="N42" s="2"/>
    </row>
    <row r="43" spans="1:14" ht="12.75">
      <c r="A43" s="1" t="s">
        <v>57</v>
      </c>
      <c r="B43" s="1" t="s">
        <v>47</v>
      </c>
      <c r="C43" s="1" t="s">
        <v>62</v>
      </c>
      <c r="D43" s="1">
        <v>20</v>
      </c>
      <c r="E43" s="1">
        <v>10</v>
      </c>
      <c r="F43" s="1">
        <v>600</v>
      </c>
      <c r="G43" s="1">
        <v>-600</v>
      </c>
      <c r="H43" s="1" t="s">
        <v>63</v>
      </c>
      <c r="M43" s="2"/>
      <c r="N43" s="2"/>
    </row>
    <row r="44" spans="1:14" ht="12.75">
      <c r="A44" s="1" t="s">
        <v>57</v>
      </c>
      <c r="B44" s="1" t="s">
        <v>38</v>
      </c>
      <c r="C44" s="1" t="s">
        <v>58</v>
      </c>
      <c r="D44" s="1">
        <v>20</v>
      </c>
      <c r="E44" s="1">
        <v>10</v>
      </c>
      <c r="F44" s="1">
        <v>600</v>
      </c>
      <c r="G44" s="1">
        <v>-600</v>
      </c>
      <c r="H44" s="1" t="s">
        <v>61</v>
      </c>
      <c r="M44" s="2"/>
      <c r="N44" s="2"/>
    </row>
    <row r="45" spans="1:14" ht="12.75">
      <c r="A45" s="1" t="s">
        <v>57</v>
      </c>
      <c r="B45" s="1" t="s">
        <v>39</v>
      </c>
      <c r="C45" s="1" t="s">
        <v>58</v>
      </c>
      <c r="D45" s="1">
        <v>20</v>
      </c>
      <c r="E45" s="1">
        <v>10</v>
      </c>
      <c r="F45" s="1">
        <v>600</v>
      </c>
      <c r="G45" s="1">
        <v>-600</v>
      </c>
      <c r="H45" s="1" t="s">
        <v>64</v>
      </c>
      <c r="M45" s="2"/>
      <c r="N45" s="2"/>
    </row>
    <row r="46" spans="1:14" ht="12.75">
      <c r="A46" s="1" t="s">
        <v>65</v>
      </c>
      <c r="B46" s="1" t="s">
        <v>41</v>
      </c>
      <c r="C46" s="1" t="s">
        <v>58</v>
      </c>
      <c r="D46" s="1">
        <v>20</v>
      </c>
      <c r="E46" s="1">
        <v>10</v>
      </c>
      <c r="F46" s="1">
        <v>500</v>
      </c>
      <c r="G46" s="1">
        <v>-500</v>
      </c>
      <c r="H46" s="1" t="s">
        <v>66</v>
      </c>
      <c r="M46" s="2"/>
      <c r="N46" s="2"/>
    </row>
    <row r="47" spans="1:14" ht="12.75">
      <c r="A47" s="1" t="s">
        <v>65</v>
      </c>
      <c r="B47" s="1" t="s">
        <v>42</v>
      </c>
      <c r="C47" s="1" t="s">
        <v>58</v>
      </c>
      <c r="D47" s="1">
        <v>20</v>
      </c>
      <c r="E47" s="1">
        <v>10</v>
      </c>
      <c r="F47" s="1">
        <v>250</v>
      </c>
      <c r="G47" s="1">
        <v>-250</v>
      </c>
      <c r="H47" s="1" t="s">
        <v>67</v>
      </c>
      <c r="M47" s="2"/>
      <c r="N47" s="2"/>
    </row>
    <row r="48" spans="1:14" ht="12.75">
      <c r="A48" s="1" t="s">
        <v>65</v>
      </c>
      <c r="B48" s="1" t="s">
        <v>24</v>
      </c>
      <c r="C48" s="1" t="s">
        <v>58</v>
      </c>
      <c r="D48" s="1">
        <v>20</v>
      </c>
      <c r="E48" s="1">
        <v>10</v>
      </c>
      <c r="F48" s="1">
        <v>500</v>
      </c>
      <c r="G48" s="1">
        <v>-500</v>
      </c>
      <c r="H48" s="1" t="s">
        <v>68</v>
      </c>
      <c r="M48" s="2"/>
      <c r="N48" s="2"/>
    </row>
    <row r="49" spans="1:14" ht="12.75">
      <c r="A49" s="1" t="s">
        <v>65</v>
      </c>
      <c r="B49" s="1" t="s">
        <v>43</v>
      </c>
      <c r="C49" s="1" t="s">
        <v>58</v>
      </c>
      <c r="D49" s="1">
        <v>20</v>
      </c>
      <c r="E49" s="1">
        <v>10</v>
      </c>
      <c r="F49" s="1">
        <v>600</v>
      </c>
      <c r="G49" s="1">
        <v>-600</v>
      </c>
      <c r="H49" s="1" t="s">
        <v>69</v>
      </c>
      <c r="M49" s="2"/>
      <c r="N49" s="2"/>
    </row>
    <row r="50" spans="1:14" ht="12.75">
      <c r="A50" s="1" t="s">
        <v>65</v>
      </c>
      <c r="B50" s="1" t="s">
        <v>44</v>
      </c>
      <c r="C50" s="1" t="s">
        <v>58</v>
      </c>
      <c r="D50" s="1">
        <v>20</v>
      </c>
      <c r="E50" s="1">
        <v>10</v>
      </c>
      <c r="F50" s="1">
        <v>500</v>
      </c>
      <c r="G50" s="1">
        <v>-500</v>
      </c>
      <c r="H50" s="1" t="s">
        <v>70</v>
      </c>
      <c r="M50" s="2"/>
      <c r="N50" s="2"/>
    </row>
    <row r="51" spans="1:14" ht="12.75">
      <c r="A51" s="1" t="s">
        <v>65</v>
      </c>
      <c r="B51" s="1" t="s">
        <v>45</v>
      </c>
      <c r="C51" s="1" t="s">
        <v>58</v>
      </c>
      <c r="D51" s="1">
        <v>20</v>
      </c>
      <c r="E51" s="1">
        <v>10</v>
      </c>
      <c r="F51" s="1">
        <v>600</v>
      </c>
      <c r="G51" s="1">
        <v>-600</v>
      </c>
      <c r="H51" s="1" t="s">
        <v>71</v>
      </c>
      <c r="M51" s="2"/>
      <c r="N51" s="2"/>
    </row>
    <row r="52" spans="1:14" ht="12.75">
      <c r="A52" s="1" t="s">
        <v>72</v>
      </c>
      <c r="B52" s="1" t="s">
        <v>46</v>
      </c>
      <c r="C52" s="1" t="s">
        <v>58</v>
      </c>
      <c r="D52" s="1">
        <v>20</v>
      </c>
      <c r="E52" s="1">
        <v>10</v>
      </c>
      <c r="F52" s="1">
        <v>500</v>
      </c>
      <c r="G52" s="1">
        <v>-500</v>
      </c>
      <c r="H52" s="1" t="s">
        <v>73</v>
      </c>
      <c r="M52" s="2"/>
      <c r="N52" s="2"/>
    </row>
    <row r="53" spans="1:14" ht="12.75">
      <c r="A53" s="1" t="s">
        <v>72</v>
      </c>
      <c r="B53" s="1" t="s">
        <v>48</v>
      </c>
      <c r="C53" s="1" t="s">
        <v>58</v>
      </c>
      <c r="D53" s="1">
        <v>20</v>
      </c>
      <c r="E53" s="1">
        <v>10</v>
      </c>
      <c r="F53" s="1">
        <v>500</v>
      </c>
      <c r="G53" s="1">
        <v>-500</v>
      </c>
      <c r="H53" s="1" t="s">
        <v>74</v>
      </c>
      <c r="M53" s="2"/>
      <c r="N53" s="2"/>
    </row>
    <row r="54" spans="13:14" ht="12.75"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2008-03-10T19:51:45Z</dcterms:created>
  <dcterms:modified xsi:type="dcterms:W3CDTF">2008-03-10T19:51:45Z</dcterms:modified>
  <cp:category/>
  <cp:version/>
  <cp:contentType/>
  <cp:contentStatus/>
</cp:coreProperties>
</file>