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965" windowHeight="1183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<sst xmlns="http://schemas.openxmlformats.org/spreadsheetml/2006/main" count="119" uniqueCount="82">
  <si>
    <t>#20</t>
  </si>
  <si>
    <t>#21</t>
  </si>
  <si>
    <t>#22</t>
  </si>
  <si>
    <t>#23</t>
  </si>
  <si>
    <t>#24</t>
  </si>
  <si>
    <t>#25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</si>
  <si>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</si>
  <si>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</si>
  <si>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</si>
  <si>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</si>
  <si>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</si>
  <si>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</si>
  <si>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</si>
  <si>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</si>
  <si>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</si>
  <si>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</si>
  <si>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P2O5</t>
  </si>
  <si>
    <t>SO3</t>
  </si>
  <si>
    <t>Cl</t>
  </si>
  <si>
    <t>K2O</t>
  </si>
  <si>
    <t>CaO</t>
  </si>
  <si>
    <t>TiO2</t>
  </si>
  <si>
    <t>V2O5</t>
  </si>
  <si>
    <t>MnO</t>
  </si>
  <si>
    <t>Fe2O3</t>
  </si>
  <si>
    <t>As2O5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</si>
  <si>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</si>
  <si>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</si>
  <si>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</si>
  <si>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</si>
  <si>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</si>
  <si>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</si>
  <si>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</si>
  <si>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</si>
  <si>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</si>
  <si>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P</t>
  </si>
  <si>
    <t>S</t>
  </si>
  <si>
    <t>K</t>
  </si>
  <si>
    <t>Ca</t>
  </si>
  <si>
    <t>Ti</t>
  </si>
  <si>
    <t>Cr</t>
  </si>
  <si>
    <t>V</t>
  </si>
  <si>
    <t>Mn</t>
  </si>
  <si>
    <t>Fe</t>
  </si>
  <si>
    <t>As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</si>
  <si>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</si>
  <si>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</si>
  <si>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</si>
  <si>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</si>
  <si>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</si>
  <si>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</si>
  <si>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</si>
  <si>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</si>
  <si>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</si>
  <si>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</si>
  <si>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</si>
  <si>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anor-hk</t>
  </si>
  <si>
    <t>MgF2</t>
  </si>
  <si>
    <t>diopside</t>
  </si>
  <si>
    <t>PET</t>
  </si>
  <si>
    <t>apatite</t>
  </si>
  <si>
    <t>barite2</t>
  </si>
  <si>
    <t>scap-s</t>
  </si>
  <si>
    <t>kspar-OR1</t>
  </si>
  <si>
    <t>rutile1</t>
  </si>
  <si>
    <t>chrom-s</t>
  </si>
  <si>
    <t>v_1</t>
  </si>
  <si>
    <t>rhod-791</t>
  </si>
  <si>
    <t>LIF</t>
  </si>
  <si>
    <t>fayalite</t>
  </si>
  <si>
    <t>as</t>
  </si>
  <si>
    <t>trace</t>
  </si>
  <si>
    <t>metamunierite R060624</t>
  </si>
  <si>
    <t>average</t>
  </si>
  <si>
    <t>stdev</t>
  </si>
  <si>
    <t>in formula</t>
  </si>
  <si>
    <t>(+) charges</t>
  </si>
  <si>
    <r>
      <t>NaV</t>
    </r>
    <r>
      <rPr>
        <vertAlign val="superscript"/>
        <sz val="14"/>
        <rFont val="Times New Roman"/>
        <family val="1"/>
      </rPr>
      <t>5+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</t>
    </r>
  </si>
  <si>
    <t>idal</t>
  </si>
  <si>
    <t>measured</t>
  </si>
  <si>
    <r>
      <t>(Na</t>
    </r>
    <r>
      <rPr>
        <vertAlign val="subscript"/>
        <sz val="14"/>
        <rFont val="Times New Roman"/>
        <family val="1"/>
      </rPr>
      <t>0.98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(V</t>
    </r>
    <r>
      <rPr>
        <vertAlign val="superscript"/>
        <sz val="14"/>
        <rFont val="Times New Roman"/>
        <family val="1"/>
      </rPr>
      <t>5+</t>
    </r>
    <r>
      <rPr>
        <vertAlign val="subscript"/>
        <sz val="14"/>
        <rFont val="Times New Roman"/>
        <family val="1"/>
      </rPr>
      <t>0.99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</t>
    </r>
  </si>
  <si>
    <t>trace amounts of 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</si>
</sst>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9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workbookViewId="0" topLeftCell="A1">
      <selection activeCell="L31" sqref="L31"/>
    </sheetView>
  </sheetViews>
  <sheetFormatPr defaultColWidth="9.00390625" defaultRowHeight="13.5"/>
  <cols>
    <col min="1" max="16384" width="5.25390625" style="1" customWidth="1"/>
  </cols>
  <sheetData>
    <row r="1" spans="2:4" ht="15.75">
      <c r="B1" s="8" t="s">
        <v>72</v>
      </c>
      <c r="C1" s="8"/>
      <c r="D1" s="8"/>
    </row>
    <row r="2" spans="2:7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10" ht="12.75">
      <c r="A3" s="1" t="s">
        <v>6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I3" s="1" t="s">
        <v>73</v>
      </c>
      <c r="J3" s="1" t="s">
        <v>74</v>
      </c>
    </row>
    <row r="4" spans="1:11" ht="12.75">
      <c r="A4" s="1" t="s">
        <v>22</v>
      </c>
      <c r="B4" s="3">
        <v>74.22</v>
      </c>
      <c r="C4" s="3">
        <v>73.89</v>
      </c>
      <c r="D4" s="3">
        <v>72.82</v>
      </c>
      <c r="E4" s="3">
        <v>73.54</v>
      </c>
      <c r="F4" s="3">
        <v>73.59</v>
      </c>
      <c r="G4" s="3">
        <v>73.74</v>
      </c>
      <c r="H4" s="3"/>
      <c r="I4" s="3">
        <f>AVERAGE(B4:G4)</f>
        <v>73.63333333333334</v>
      </c>
      <c r="J4" s="3">
        <f>STDEV(B4:G4)</f>
        <v>0.4676608457679196</v>
      </c>
      <c r="K4" s="3"/>
    </row>
    <row r="5" spans="1:11" ht="12.75">
      <c r="A5" s="1" t="s">
        <v>13</v>
      </c>
      <c r="B5" s="1">
        <v>25.03</v>
      </c>
      <c r="C5" s="1">
        <v>24.92</v>
      </c>
      <c r="D5" s="1">
        <v>24.53</v>
      </c>
      <c r="E5" s="3">
        <v>25.42</v>
      </c>
      <c r="F5" s="1">
        <v>24.9</v>
      </c>
      <c r="G5" s="1">
        <v>24.49</v>
      </c>
      <c r="H5" s="3"/>
      <c r="I5" s="3">
        <f>AVERAGE(B5:G5)</f>
        <v>24.88166666666667</v>
      </c>
      <c r="J5" s="3">
        <f>STDEV(B5:G5)</f>
        <v>0.3437101492049473</v>
      </c>
      <c r="K5" s="3"/>
    </row>
    <row r="6" spans="1:11" ht="12.75">
      <c r="A6" s="1" t="s">
        <v>15</v>
      </c>
      <c r="B6" s="3">
        <v>0.46</v>
      </c>
      <c r="C6" s="3">
        <v>0.38</v>
      </c>
      <c r="D6" s="3">
        <v>0.47</v>
      </c>
      <c r="E6" s="3">
        <v>0.41</v>
      </c>
      <c r="F6" s="3">
        <v>0.42</v>
      </c>
      <c r="G6" s="3">
        <v>0.49</v>
      </c>
      <c r="H6" s="3"/>
      <c r="I6" s="3">
        <f>AVERAGE(B6:G6)</f>
        <v>0.4383333333333333</v>
      </c>
      <c r="J6" s="3">
        <f>STDEV(B6:G6)</f>
        <v>0.04167333280008489</v>
      </c>
      <c r="K6" s="3"/>
    </row>
    <row r="7" spans="1:17" ht="12.75">
      <c r="A7" s="1" t="s">
        <v>20</v>
      </c>
      <c r="B7" s="1">
        <v>0.54</v>
      </c>
      <c r="C7" s="1">
        <v>0.57</v>
      </c>
      <c r="D7" s="1">
        <v>0.57</v>
      </c>
      <c r="E7" s="1">
        <v>0.49</v>
      </c>
      <c r="F7" s="1">
        <v>0.67</v>
      </c>
      <c r="G7" s="1">
        <v>0.59</v>
      </c>
      <c r="H7" s="3"/>
      <c r="I7" s="3">
        <f>AVERAGE(B7:G7)</f>
        <v>0.5716666666666667</v>
      </c>
      <c r="J7" s="3">
        <f>STDEV(B7:G7)</f>
        <v>0.05946988033170021</v>
      </c>
      <c r="K7" s="3"/>
      <c r="L7" s="3"/>
      <c r="M7" s="3"/>
      <c r="N7" s="3"/>
      <c r="O7" s="3"/>
      <c r="P7" s="3"/>
      <c r="Q7" s="3"/>
    </row>
    <row r="8" spans="1:11" ht="12.75">
      <c r="A8" s="1" t="s">
        <v>19</v>
      </c>
      <c r="B8" s="3">
        <v>0.12</v>
      </c>
      <c r="C8" s="3">
        <v>0.14</v>
      </c>
      <c r="D8" s="3">
        <v>0.13</v>
      </c>
      <c r="E8" s="3">
        <v>0.12</v>
      </c>
      <c r="F8" s="3">
        <v>0.12</v>
      </c>
      <c r="G8" s="3">
        <v>0.13</v>
      </c>
      <c r="H8" s="3"/>
      <c r="I8" s="3">
        <f>AVERAGE(B8:G8)</f>
        <v>0.12666666666666668</v>
      </c>
      <c r="J8" s="3">
        <f>STDEV(B8:G8)</f>
        <v>0.00816496580927715</v>
      </c>
      <c r="K8" s="3"/>
    </row>
    <row r="9" spans="1:11" s="4" customFormat="1" ht="12.75">
      <c r="A9" s="4" t="s">
        <v>25</v>
      </c>
      <c r="B9" s="5">
        <v>0.51</v>
      </c>
      <c r="C9" s="5">
        <v>0.16</v>
      </c>
      <c r="D9" s="5">
        <v>0</v>
      </c>
      <c r="E9" s="5">
        <v>0</v>
      </c>
      <c r="F9" s="5">
        <v>0.16</v>
      </c>
      <c r="G9" s="5">
        <v>0.27</v>
      </c>
      <c r="H9" s="5"/>
      <c r="I9" s="5">
        <f>AVERAGE(B9:G9)</f>
        <v>0.18333333333333335</v>
      </c>
      <c r="J9" s="5">
        <f>STDEV(B9:G9)</f>
        <v>0.19106717841289925</v>
      </c>
      <c r="K9" s="5"/>
    </row>
    <row r="10" spans="1:11" s="4" customFormat="1" ht="12.75">
      <c r="A10" s="4" t="s">
        <v>24</v>
      </c>
      <c r="B10" s="5">
        <v>0.11</v>
      </c>
      <c r="C10" s="5">
        <v>0.11</v>
      </c>
      <c r="D10" s="5">
        <v>0.14</v>
      </c>
      <c r="E10" s="5">
        <v>0.24</v>
      </c>
      <c r="F10" s="5">
        <v>0.07</v>
      </c>
      <c r="G10" s="5">
        <v>0.11</v>
      </c>
      <c r="H10" s="5"/>
      <c r="I10" s="5">
        <f>AVERAGE(B10:G10)</f>
        <v>0.12999999999999998</v>
      </c>
      <c r="J10" s="5">
        <f>STDEV(B10:G10)</f>
        <v>0.05830951894845306</v>
      </c>
      <c r="K10" s="5"/>
    </row>
    <row r="11" spans="1:11" s="4" customFormat="1" ht="12.75">
      <c r="A11" s="4" t="s">
        <v>12</v>
      </c>
      <c r="B11" s="5">
        <v>0.13</v>
      </c>
      <c r="C11" s="5">
        <v>0.09</v>
      </c>
      <c r="D11" s="5">
        <v>0.04</v>
      </c>
      <c r="E11" s="5">
        <v>0.04</v>
      </c>
      <c r="F11" s="5">
        <v>0.02</v>
      </c>
      <c r="G11" s="5">
        <v>0.04</v>
      </c>
      <c r="H11" s="5"/>
      <c r="I11" s="5">
        <f>AVERAGE(B11:G11)</f>
        <v>0.06</v>
      </c>
      <c r="J11" s="5">
        <f>STDEV(B11:G11)</f>
        <v>0.04147288270665546</v>
      </c>
      <c r="K11" s="5"/>
    </row>
    <row r="12" spans="1:11" s="4" customFormat="1" ht="12.75">
      <c r="A12" s="4" t="s">
        <v>14</v>
      </c>
      <c r="B12" s="5">
        <v>0.01</v>
      </c>
      <c r="C12" s="5">
        <v>0</v>
      </c>
      <c r="D12" s="5">
        <v>0</v>
      </c>
      <c r="E12" s="5">
        <v>0.05</v>
      </c>
      <c r="F12" s="5">
        <v>0.01</v>
      </c>
      <c r="G12" s="5">
        <v>0.01</v>
      </c>
      <c r="H12" s="5"/>
      <c r="I12" s="5">
        <f>AVERAGE(B12:G12)</f>
        <v>0.013333333333333334</v>
      </c>
      <c r="J12" s="5">
        <f>STDEV(B12:G12)</f>
        <v>0.018618986725025256</v>
      </c>
      <c r="K12" s="5"/>
    </row>
    <row r="13" spans="1:11" s="4" customFormat="1" ht="12.75">
      <c r="A13" s="4" t="s">
        <v>17</v>
      </c>
      <c r="B13" s="5">
        <v>0</v>
      </c>
      <c r="C13" s="5">
        <v>0.06</v>
      </c>
      <c r="D13" s="5">
        <v>0.05</v>
      </c>
      <c r="E13" s="5">
        <v>0</v>
      </c>
      <c r="F13" s="5">
        <v>0</v>
      </c>
      <c r="G13" s="5">
        <v>0</v>
      </c>
      <c r="H13" s="5"/>
      <c r="I13" s="5">
        <f>AVERAGE(B13:G13)</f>
        <v>0.018333333333333333</v>
      </c>
      <c r="J13" s="5">
        <f>STDEV(B13:G13)</f>
        <v>0.028577380332470412</v>
      </c>
      <c r="K13" s="5"/>
    </row>
    <row r="14" spans="1:11" s="4" customFormat="1" ht="12.75">
      <c r="A14" s="4" t="s">
        <v>18</v>
      </c>
      <c r="B14" s="5">
        <v>0.05</v>
      </c>
      <c r="C14" s="5">
        <v>0.04</v>
      </c>
      <c r="D14" s="5">
        <v>0.02</v>
      </c>
      <c r="E14" s="5">
        <v>0.01</v>
      </c>
      <c r="F14" s="5">
        <v>0</v>
      </c>
      <c r="G14" s="5">
        <v>0</v>
      </c>
      <c r="H14" s="5"/>
      <c r="I14" s="5">
        <f>AVERAGE(B14:G14)</f>
        <v>0.02</v>
      </c>
      <c r="J14" s="5">
        <f>STDEV(B14:G14)</f>
        <v>0.020976176963403034</v>
      </c>
      <c r="K14" s="5"/>
    </row>
    <row r="15" spans="1:11" s="4" customFormat="1" ht="12.75">
      <c r="A15" s="4" t="s">
        <v>23</v>
      </c>
      <c r="B15" s="5">
        <v>0.02</v>
      </c>
      <c r="C15" s="5">
        <v>0.02</v>
      </c>
      <c r="D15" s="5">
        <v>0.05</v>
      </c>
      <c r="E15" s="5">
        <v>0</v>
      </c>
      <c r="F15" s="5">
        <v>0.01</v>
      </c>
      <c r="G15" s="5">
        <v>0.01</v>
      </c>
      <c r="H15" s="5"/>
      <c r="I15" s="5">
        <f>AVERAGE(B15:G15)</f>
        <v>0.01833333333333333</v>
      </c>
      <c r="J15" s="5">
        <f>STDEV(B15:G15)</f>
        <v>0.017224014243685085</v>
      </c>
      <c r="K15" s="5"/>
    </row>
    <row r="16" spans="1:11" s="4" customFormat="1" ht="12.75">
      <c r="A16" s="4" t="s">
        <v>16</v>
      </c>
      <c r="B16" s="5">
        <v>0</v>
      </c>
      <c r="C16" s="5">
        <v>0.02</v>
      </c>
      <c r="D16" s="5">
        <v>0</v>
      </c>
      <c r="E16" s="5">
        <v>0</v>
      </c>
      <c r="F16" s="5">
        <v>0</v>
      </c>
      <c r="G16" s="5">
        <v>0.05</v>
      </c>
      <c r="H16" s="5"/>
      <c r="I16" s="5">
        <f>AVERAGE(B16:G16)</f>
        <v>0.011666666666666667</v>
      </c>
      <c r="J16" s="5">
        <f>STDEV(B16:G16)</f>
        <v>0.020412414523193152</v>
      </c>
      <c r="K16" s="5"/>
    </row>
    <row r="17" spans="1:11" s="4" customFormat="1" ht="12.75">
      <c r="A17" s="4" t="s">
        <v>21</v>
      </c>
      <c r="B17" s="5">
        <v>0.01</v>
      </c>
      <c r="C17" s="5">
        <v>0</v>
      </c>
      <c r="D17" s="5">
        <v>0</v>
      </c>
      <c r="E17" s="5">
        <v>0.02</v>
      </c>
      <c r="F17" s="5">
        <v>0</v>
      </c>
      <c r="G17" s="5">
        <v>0.02</v>
      </c>
      <c r="H17" s="5"/>
      <c r="I17" s="5">
        <f>AVERAGE(B17:G17)</f>
        <v>0.008333333333333333</v>
      </c>
      <c r="J17" s="5">
        <f>STDEV(B17:G17)</f>
        <v>0.00983192080250175</v>
      </c>
      <c r="K17" s="5"/>
    </row>
    <row r="18" spans="1:11" ht="12.75">
      <c r="A18" s="1" t="s">
        <v>26</v>
      </c>
      <c r="B18" s="3">
        <f>SUM(B4:B6)</f>
        <v>99.71</v>
      </c>
      <c r="C18" s="3">
        <f>SUM(C4:C6)</f>
        <v>99.19</v>
      </c>
      <c r="D18" s="3">
        <f>SUM(D4:D6)</f>
        <v>97.82</v>
      </c>
      <c r="E18" s="3">
        <f>SUM(E4:E6)</f>
        <v>99.37</v>
      </c>
      <c r="F18" s="3">
        <f>SUM(F4:F6)</f>
        <v>98.91000000000001</v>
      </c>
      <c r="G18" s="3">
        <f>SUM(G4:G6)</f>
        <v>98.71999999999998</v>
      </c>
      <c r="H18" s="3"/>
      <c r="I18" s="3">
        <f>AVERAGE(B18:G18)</f>
        <v>98.95333333333333</v>
      </c>
      <c r="J18" s="3">
        <f>STDEV(B18:G18)</f>
        <v>0.6546653088913423</v>
      </c>
      <c r="K18" s="3"/>
    </row>
    <row r="19" spans="2:11" ht="12.7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3" ht="12.75">
      <c r="A20" s="1" t="s">
        <v>27</v>
      </c>
      <c r="B20" s="3" t="s">
        <v>28</v>
      </c>
      <c r="C20" s="3" t="s">
        <v>29</v>
      </c>
      <c r="D20" s="3" t="s">
        <v>30</v>
      </c>
      <c r="E20" s="3">
        <v>3</v>
      </c>
      <c r="F20" s="3" t="s">
        <v>31</v>
      </c>
      <c r="G20" s="3"/>
      <c r="H20" s="3"/>
      <c r="I20" s="1" t="s">
        <v>73</v>
      </c>
      <c r="J20" s="1" t="s">
        <v>74</v>
      </c>
      <c r="K20" s="3" t="s">
        <v>75</v>
      </c>
      <c r="M20" s="1" t="s">
        <v>76</v>
      </c>
    </row>
    <row r="21" spans="1:13" ht="12.75">
      <c r="A21" s="1" t="s">
        <v>41</v>
      </c>
      <c r="B21" s="2">
        <v>0.9918118265138508</v>
      </c>
      <c r="C21" s="2">
        <v>0.9924082713801223</v>
      </c>
      <c r="D21" s="2">
        <v>0.9914242830427203</v>
      </c>
      <c r="E21" s="2">
        <v>0.988637540772429</v>
      </c>
      <c r="F21" s="2">
        <v>0.9907273828284908</v>
      </c>
      <c r="G21" s="2">
        <v>0.9934572761507651</v>
      </c>
      <c r="H21" s="2"/>
      <c r="I21" s="2">
        <f>AVERAGE(B21:G21)</f>
        <v>0.9914110967813964</v>
      </c>
      <c r="J21" s="2">
        <f>STDEV(B21:G21)</f>
        <v>0.001643292006459753</v>
      </c>
      <c r="K21" s="6">
        <v>0.99</v>
      </c>
      <c r="L21" s="1">
        <v>5</v>
      </c>
      <c r="M21" s="1">
        <f>K21*L21</f>
        <v>4.95</v>
      </c>
    </row>
    <row r="22" spans="1:13" ht="12.75">
      <c r="A22" s="1" t="s">
        <v>34</v>
      </c>
      <c r="B22" s="2">
        <v>0.010965181872217166</v>
      </c>
      <c r="C22" s="2">
        <v>0.009104120148656617</v>
      </c>
      <c r="D22" s="2">
        <v>0.01141448733153701</v>
      </c>
      <c r="E22" s="2">
        <v>0.00983211623069547</v>
      </c>
      <c r="F22" s="2">
        <v>0.010086356852814109</v>
      </c>
      <c r="G22" s="2">
        <v>0.011775837848261674</v>
      </c>
      <c r="H22" s="2"/>
      <c r="I22" s="2">
        <f>AVERAGE(B22:G22)</f>
        <v>0.010529683380697008</v>
      </c>
      <c r="J22" s="2">
        <f>STDEV(B22:G22)</f>
        <v>0.0010237975182819186</v>
      </c>
      <c r="K22" s="6">
        <v>0.01</v>
      </c>
      <c r="L22" s="1">
        <v>3</v>
      </c>
      <c r="M22" s="1">
        <f>K22*L22</f>
        <v>0.03</v>
      </c>
    </row>
    <row r="23" spans="1:13" ht="12.75">
      <c r="A23" s="1" t="s">
        <v>32</v>
      </c>
      <c r="B23" s="2">
        <v>0.9815445394628552</v>
      </c>
      <c r="C23" s="2">
        <v>0.98218563011942</v>
      </c>
      <c r="D23" s="2">
        <v>0.9800477922432086</v>
      </c>
      <c r="E23" s="2">
        <v>1.0028358417160903</v>
      </c>
      <c r="F23" s="2">
        <v>0.9837291485079209</v>
      </c>
      <c r="G23" s="2">
        <v>0.9682236262282752</v>
      </c>
      <c r="H23" s="2"/>
      <c r="I23" s="2">
        <f>AVERAGE(B23:G23)</f>
        <v>0.9830944297129617</v>
      </c>
      <c r="J23" s="2">
        <f>STDEV(B23:G23)</f>
        <v>0.011169396478471913</v>
      </c>
      <c r="K23" s="6">
        <v>0.98</v>
      </c>
      <c r="L23" s="1">
        <v>1</v>
      </c>
      <c r="M23" s="1">
        <f>K23*L23</f>
        <v>0.98</v>
      </c>
    </row>
    <row r="24" spans="1:11" ht="12.75">
      <c r="A24" s="1" t="s">
        <v>37</v>
      </c>
      <c r="B24" s="2">
        <v>0.003096293086922443</v>
      </c>
      <c r="C24" s="2">
        <v>0.0036306570610653097</v>
      </c>
      <c r="D24" s="2">
        <v>0.003417470025943687</v>
      </c>
      <c r="E24" s="2">
        <v>0.00311492219024241</v>
      </c>
      <c r="F24" s="2">
        <v>0.0031193858249273076</v>
      </c>
      <c r="G24" s="2">
        <v>0.0033817531128935443</v>
      </c>
      <c r="H24" s="2"/>
      <c r="I24" s="2">
        <f>AVERAGE(B24:G24)</f>
        <v>0.00329341355033245</v>
      </c>
      <c r="J24" s="2">
        <f>STDEV(B24:G24)</f>
        <v>0.00021814140593544215</v>
      </c>
      <c r="K24" s="6" t="s">
        <v>71</v>
      </c>
    </row>
    <row r="25" spans="1:13" ht="12.75">
      <c r="A25" s="1" t="s">
        <v>38</v>
      </c>
      <c r="B25" s="2">
        <v>0.011702244632158937</v>
      </c>
      <c r="C25" s="2">
        <v>0.01241499773646663</v>
      </c>
      <c r="D25" s="2">
        <v>0.012584930261317472</v>
      </c>
      <c r="E25" s="2">
        <v>0.010682591769717411</v>
      </c>
      <c r="F25" s="2">
        <v>0.01462774048312773</v>
      </c>
      <c r="G25" s="2">
        <v>0.012890363180110878</v>
      </c>
      <c r="H25" s="2"/>
      <c r="I25" s="2">
        <f>AVERAGE(B25:G25)</f>
        <v>0.01248381134381651</v>
      </c>
      <c r="J25" s="2">
        <f>STDEV(B25:G25)</f>
        <v>0.0013139189759573532</v>
      </c>
      <c r="K25" s="6">
        <v>0.02</v>
      </c>
      <c r="L25" s="1">
        <v>2</v>
      </c>
      <c r="M25" s="1">
        <f>K25*L25</f>
        <v>0.04</v>
      </c>
    </row>
    <row r="26" spans="1:13" ht="12.75">
      <c r="A26" s="1" t="s">
        <v>26</v>
      </c>
      <c r="B26" s="2">
        <f>SUM(B21:B25)</f>
        <v>1.9991200855680045</v>
      </c>
      <c r="C26" s="2">
        <f>SUM(C21:C25)</f>
        <v>1.9997436764457308</v>
      </c>
      <c r="D26" s="2">
        <f>SUM(D21:D25)</f>
        <v>1.9988889629047273</v>
      </c>
      <c r="E26" s="2">
        <f>SUM(E21:E25)</f>
        <v>2.0151030126791745</v>
      </c>
      <c r="F26" s="2">
        <f>SUM(F21:F25)</f>
        <v>2.0022900144972806</v>
      </c>
      <c r="G26" s="2">
        <f>SUM(G21:G25)</f>
        <v>1.9897288565203062</v>
      </c>
      <c r="H26" s="2"/>
      <c r="I26" s="2">
        <f>AVERAGE(B26:G26)</f>
        <v>2.000812434769204</v>
      </c>
      <c r="J26" s="2">
        <f>STDEV(B26:G26)</f>
        <v>0.008209209460621833</v>
      </c>
      <c r="K26" s="3"/>
      <c r="M26" s="7">
        <f>SUM(M21:M25)</f>
        <v>6.000000000000001</v>
      </c>
    </row>
    <row r="27" spans="2:11" ht="12.7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23.25">
      <c r="B28" s="3"/>
      <c r="C28" s="3" t="s">
        <v>78</v>
      </c>
      <c r="D28" s="3"/>
      <c r="E28" s="9" t="s">
        <v>77</v>
      </c>
      <c r="F28" s="3"/>
      <c r="G28" s="3"/>
      <c r="H28" s="3"/>
      <c r="I28" s="3"/>
      <c r="J28" s="3"/>
      <c r="K28" s="3"/>
    </row>
    <row r="29" spans="3:12" ht="23.25">
      <c r="C29" s="1" t="s">
        <v>79</v>
      </c>
      <c r="E29" s="9" t="s">
        <v>80</v>
      </c>
      <c r="L29" s="1" t="s">
        <v>81</v>
      </c>
    </row>
    <row r="30" ht="13.5">
      <c r="E30"/>
    </row>
    <row r="31" spans="1:8" ht="12.75">
      <c r="A31" s="1" t="s">
        <v>45</v>
      </c>
      <c r="B31" s="1" t="s">
        <v>46</v>
      </c>
      <c r="C31" s="1" t="s">
        <v>47</v>
      </c>
      <c r="D31" s="1" t="s">
        <v>48</v>
      </c>
      <c r="E31" s="1" t="s">
        <v>49</v>
      </c>
      <c r="F31" s="1" t="s">
        <v>50</v>
      </c>
      <c r="G31" s="1" t="s">
        <v>51</v>
      </c>
      <c r="H31" s="1" t="s">
        <v>52</v>
      </c>
    </row>
    <row r="32" spans="1:8" ht="12.75">
      <c r="A32" s="1" t="s">
        <v>53</v>
      </c>
      <c r="B32" s="1" t="s">
        <v>32</v>
      </c>
      <c r="C32" s="1" t="s">
        <v>54</v>
      </c>
      <c r="D32" s="1">
        <v>20</v>
      </c>
      <c r="E32" s="1">
        <v>10</v>
      </c>
      <c r="F32" s="1">
        <v>600</v>
      </c>
      <c r="G32" s="1">
        <v>-600</v>
      </c>
      <c r="H32" s="1" t="s">
        <v>55</v>
      </c>
    </row>
    <row r="33" spans="1:8" ht="12.75">
      <c r="A33" s="1" t="s">
        <v>53</v>
      </c>
      <c r="B33" s="1" t="s">
        <v>34</v>
      </c>
      <c r="C33" s="1" t="s">
        <v>54</v>
      </c>
      <c r="D33" s="1">
        <v>20</v>
      </c>
      <c r="E33" s="1">
        <v>10</v>
      </c>
      <c r="F33" s="1">
        <v>600</v>
      </c>
      <c r="G33" s="1">
        <v>-600</v>
      </c>
      <c r="H33" s="1" t="s">
        <v>56</v>
      </c>
    </row>
    <row r="34" spans="1:8" ht="12.75">
      <c r="A34" s="1" t="s">
        <v>53</v>
      </c>
      <c r="B34" s="1" t="s">
        <v>12</v>
      </c>
      <c r="C34" s="1" t="s">
        <v>54</v>
      </c>
      <c r="D34" s="1">
        <v>20</v>
      </c>
      <c r="E34" s="1">
        <v>10</v>
      </c>
      <c r="F34" s="1">
        <v>800</v>
      </c>
      <c r="G34" s="1">
        <v>-800</v>
      </c>
      <c r="H34" s="1" t="s">
        <v>57</v>
      </c>
    </row>
    <row r="35" spans="1:8" ht="12.75">
      <c r="A35" s="1" t="s">
        <v>53</v>
      </c>
      <c r="B35" s="1" t="s">
        <v>33</v>
      </c>
      <c r="C35" s="1" t="s">
        <v>54</v>
      </c>
      <c r="D35" s="1">
        <v>20</v>
      </c>
      <c r="E35" s="1">
        <v>10</v>
      </c>
      <c r="F35" s="1">
        <v>600</v>
      </c>
      <c r="G35" s="1">
        <v>-601</v>
      </c>
      <c r="H35" s="1" t="s">
        <v>58</v>
      </c>
    </row>
    <row r="36" spans="1:8" ht="12.75">
      <c r="A36" s="1" t="s">
        <v>59</v>
      </c>
      <c r="B36" s="1" t="s">
        <v>35</v>
      </c>
      <c r="C36" s="1" t="s">
        <v>54</v>
      </c>
      <c r="D36" s="1">
        <v>20</v>
      </c>
      <c r="E36" s="1">
        <v>10</v>
      </c>
      <c r="F36" s="1">
        <v>600</v>
      </c>
      <c r="G36" s="1">
        <v>-600</v>
      </c>
      <c r="H36" s="1" t="s">
        <v>60</v>
      </c>
    </row>
    <row r="37" spans="1:8" ht="12.75">
      <c r="A37" s="1" t="s">
        <v>59</v>
      </c>
      <c r="B37" s="1" t="s">
        <v>36</v>
      </c>
      <c r="C37" s="1" t="s">
        <v>54</v>
      </c>
      <c r="D37" s="1">
        <v>20</v>
      </c>
      <c r="E37" s="1">
        <v>10</v>
      </c>
      <c r="F37" s="1">
        <v>600</v>
      </c>
      <c r="G37" s="1">
        <v>-600</v>
      </c>
      <c r="H37" s="1" t="s">
        <v>61</v>
      </c>
    </row>
    <row r="38" spans="1:8" ht="12.75">
      <c r="A38" s="1" t="s">
        <v>59</v>
      </c>
      <c r="B38" s="1" t="s">
        <v>18</v>
      </c>
      <c r="C38" s="1" t="s">
        <v>54</v>
      </c>
      <c r="D38" s="1">
        <v>20</v>
      </c>
      <c r="E38" s="1">
        <v>10</v>
      </c>
      <c r="F38" s="1">
        <v>600</v>
      </c>
      <c r="G38" s="1">
        <v>-600</v>
      </c>
      <c r="H38" s="1" t="s">
        <v>62</v>
      </c>
    </row>
    <row r="39" spans="1:8" ht="12.75">
      <c r="A39" s="1" t="s">
        <v>59</v>
      </c>
      <c r="B39" s="1" t="s">
        <v>37</v>
      </c>
      <c r="C39" s="1" t="s">
        <v>54</v>
      </c>
      <c r="D39" s="1">
        <v>20</v>
      </c>
      <c r="E39" s="1">
        <v>10</v>
      </c>
      <c r="F39" s="1">
        <v>600</v>
      </c>
      <c r="G39" s="1">
        <v>-600</v>
      </c>
      <c r="H39" s="1" t="s">
        <v>63</v>
      </c>
    </row>
    <row r="40" spans="1:8" ht="12.75">
      <c r="A40" s="1" t="s">
        <v>59</v>
      </c>
      <c r="B40" s="1" t="s">
        <v>38</v>
      </c>
      <c r="C40" s="1" t="s">
        <v>54</v>
      </c>
      <c r="D40" s="1">
        <v>20</v>
      </c>
      <c r="E40" s="1">
        <v>10</v>
      </c>
      <c r="F40" s="1">
        <v>600</v>
      </c>
      <c r="G40" s="1">
        <v>-600</v>
      </c>
      <c r="H40" s="1" t="s">
        <v>58</v>
      </c>
    </row>
    <row r="41" spans="1:8" ht="12.75">
      <c r="A41" s="1" t="s">
        <v>59</v>
      </c>
      <c r="B41" s="1" t="s">
        <v>39</v>
      </c>
      <c r="C41" s="1" t="s">
        <v>54</v>
      </c>
      <c r="D41" s="1">
        <v>20</v>
      </c>
      <c r="E41" s="1">
        <v>10</v>
      </c>
      <c r="F41" s="1">
        <v>600</v>
      </c>
      <c r="G41" s="1">
        <v>-600</v>
      </c>
      <c r="H41" s="1" t="s">
        <v>64</v>
      </c>
    </row>
    <row r="42" spans="1:8" ht="12.75">
      <c r="A42" s="1" t="s">
        <v>59</v>
      </c>
      <c r="B42" s="1" t="s">
        <v>40</v>
      </c>
      <c r="C42" s="1" t="s">
        <v>54</v>
      </c>
      <c r="D42" s="1">
        <v>20</v>
      </c>
      <c r="E42" s="1">
        <v>10</v>
      </c>
      <c r="F42" s="1">
        <v>600</v>
      </c>
      <c r="G42" s="1">
        <v>-600</v>
      </c>
      <c r="H42" s="1" t="s">
        <v>65</v>
      </c>
    </row>
    <row r="43" spans="1:8" ht="12.75">
      <c r="A43" s="1" t="s">
        <v>59</v>
      </c>
      <c r="B43" s="1" t="s">
        <v>41</v>
      </c>
      <c r="C43" s="1" t="s">
        <v>54</v>
      </c>
      <c r="D43" s="1">
        <v>20</v>
      </c>
      <c r="E43" s="1">
        <v>10</v>
      </c>
      <c r="F43" s="1">
        <v>500</v>
      </c>
      <c r="G43" s="1">
        <v>-500</v>
      </c>
      <c r="H43" s="1" t="s">
        <v>66</v>
      </c>
    </row>
    <row r="44" spans="1:8" ht="12.75">
      <c r="A44" s="1" t="s">
        <v>59</v>
      </c>
      <c r="B44" s="1" t="s">
        <v>42</v>
      </c>
      <c r="C44" s="1" t="s">
        <v>54</v>
      </c>
      <c r="D44" s="1">
        <v>20</v>
      </c>
      <c r="E44" s="1">
        <v>10</v>
      </c>
      <c r="F44" s="1">
        <v>600</v>
      </c>
      <c r="G44" s="1">
        <v>-600</v>
      </c>
      <c r="H44" s="1" t="s">
        <v>67</v>
      </c>
    </row>
    <row r="45" spans="1:8" ht="12.75">
      <c r="A45" s="1" t="s">
        <v>68</v>
      </c>
      <c r="B45" s="1" t="s">
        <v>43</v>
      </c>
      <c r="C45" s="1" t="s">
        <v>54</v>
      </c>
      <c r="D45" s="1">
        <v>20</v>
      </c>
      <c r="E45" s="1">
        <v>10</v>
      </c>
      <c r="F45" s="1">
        <v>500</v>
      </c>
      <c r="G45" s="1">
        <v>-500</v>
      </c>
      <c r="H45" s="1" t="s">
        <v>69</v>
      </c>
    </row>
    <row r="46" spans="1:8" ht="12.75">
      <c r="A46" s="1" t="s">
        <v>68</v>
      </c>
      <c r="B46" s="1" t="s">
        <v>44</v>
      </c>
      <c r="C46" s="1" t="s">
        <v>54</v>
      </c>
      <c r="D46" s="1">
        <v>20</v>
      </c>
      <c r="E46" s="1">
        <v>10</v>
      </c>
      <c r="F46" s="1">
        <v>500</v>
      </c>
      <c r="G46" s="1">
        <v>-500</v>
      </c>
      <c r="H46" s="1" t="s">
        <v>70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2008-06-13T01:26:48Z</dcterms:created>
  <dcterms:modified xsi:type="dcterms:W3CDTF">2008-06-13T01:26:48Z</dcterms:modified>
  <cp:category/>
  <cp:version/>
  <cp:contentType/>
  <cp:contentStatus/>
</cp:coreProperties>
</file>