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575" windowWidth="12885" windowHeight="97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<sst xmlns="http://schemas.openxmlformats.org/spreadsheetml/2006/main" count="105" uniqueCount="59">
  <si>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millerite60898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</si>
  <si>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</si>
  <si>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</si>
  <si>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</si>
  <si>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</si>
  <si>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</si>
  <si>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</si>
  <si>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</si>
  <si>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</si>
  <si>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</si>
  <si>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</si>
  <si>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</si>
  <si>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</si>
  <si>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</si>
  <si>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</si>
  <si>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</si>
  <si>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</si>
  <si>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</si>
  <si>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</si>
  <si>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</si>
  <si>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</si>
  <si>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</si>
  <si>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S</t>
  </si>
  <si>
    <t>Fe</t>
  </si>
  <si>
    <t>Co</t>
  </si>
  <si>
    <t>Ni</t>
  </si>
  <si>
    <t>As</t>
  </si>
  <si>
    <t>Sb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</si>
  <si>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</si>
  <si>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</si>
  <si>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</si>
  <si>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</si>
  <si>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</si>
  <si>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</si>
  <si>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</si>
  <si>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</si>
  <si>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</si>
  <si>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</si>
  <si>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</si>
  <si>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NiAs</t>
  </si>
  <si>
    <t>PET</t>
  </si>
  <si>
    <t>Ka</t>
  </si>
  <si>
    <t>chalcopy</t>
  </si>
  <si>
    <t>sb_2</t>
  </si>
  <si>
    <t>LIF</t>
  </si>
  <si>
    <t>co</t>
  </si>
  <si>
    <t>WDS scan:</t>
  </si>
  <si>
    <t>S Ni Co &lt;Fe &lt;As</t>
  </si>
  <si>
    <t>Sum</t>
  </si>
  <si>
    <t>NiS</t>
  </si>
  <si>
    <t>ideal</t>
  </si>
  <si>
    <t>measured</t>
  </si>
  <si>
    <r>
      <t>(Ni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</si>
  <si>
    <t>Atom weight</t>
  </si>
  <si>
    <t>Atomic proportions</t>
  </si>
  <si>
    <t>Atoms normalized to 2 apfu</t>
  </si>
  <si>
    <t>average</t>
  </si>
  <si>
    <t>stdev</t>
  </si>
  <si>
    <t>in formula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</si>
</sst>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T18" sqref="T18"/>
    </sheetView>
  </sheetViews>
  <sheetFormatPr defaultColWidth="9.00390625" defaultRowHeight="13.5"/>
  <cols>
    <col min="1" max="16384" width="5.25390625" style="1" customWidth="1"/>
  </cols>
  <sheetData>
    <row r="1" spans="2:22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S1" s="3" t="s">
        <v>46</v>
      </c>
      <c r="T1" s="3"/>
      <c r="U1" s="4" t="s">
        <v>47</v>
      </c>
      <c r="V1" s="3"/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9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R3" s="1" t="s">
        <v>56</v>
      </c>
      <c r="S3" s="1" t="s">
        <v>57</v>
      </c>
    </row>
    <row r="4" spans="1:23" ht="12.75">
      <c r="A4" s="1" t="s">
        <v>22</v>
      </c>
      <c r="B4" s="2">
        <v>35.29</v>
      </c>
      <c r="C4" s="2">
        <v>35.14</v>
      </c>
      <c r="D4" s="2">
        <v>35.25</v>
      </c>
      <c r="E4" s="2">
        <v>35.34</v>
      </c>
      <c r="F4" s="2">
        <v>35.37</v>
      </c>
      <c r="G4" s="2">
        <v>35.47</v>
      </c>
      <c r="H4" s="2">
        <v>35.12</v>
      </c>
      <c r="I4" s="2">
        <v>35.34</v>
      </c>
      <c r="J4" s="2">
        <v>35.19</v>
      </c>
      <c r="K4" s="2">
        <v>35.16</v>
      </c>
      <c r="L4" s="2">
        <v>35.53</v>
      </c>
      <c r="M4" s="2">
        <v>35.52</v>
      </c>
      <c r="N4" s="2">
        <v>35.34</v>
      </c>
      <c r="O4" s="2">
        <v>35.22</v>
      </c>
      <c r="P4" s="2">
        <v>35.11</v>
      </c>
      <c r="Q4" s="2"/>
      <c r="R4" s="2">
        <f>AVERAGE(B4:P4)</f>
        <v>35.292666666666676</v>
      </c>
      <c r="S4" s="2">
        <f>STDEV(B4:P4)</f>
        <v>0.13987068857933851</v>
      </c>
      <c r="T4" s="2"/>
      <c r="U4" s="2"/>
      <c r="V4" s="2"/>
      <c r="W4" s="2"/>
    </row>
    <row r="5" spans="1:23" ht="12.75">
      <c r="A5" s="1" t="s">
        <v>25</v>
      </c>
      <c r="B5" s="2">
        <v>62.87</v>
      </c>
      <c r="C5" s="2">
        <v>62.65</v>
      </c>
      <c r="D5" s="2">
        <v>62.86</v>
      </c>
      <c r="E5" s="2">
        <v>62.78</v>
      </c>
      <c r="F5" s="2">
        <v>62.92</v>
      </c>
      <c r="G5" s="2">
        <v>62.56</v>
      </c>
      <c r="H5" s="2">
        <v>62.63</v>
      </c>
      <c r="I5" s="2">
        <v>62.93</v>
      </c>
      <c r="J5" s="2">
        <v>63.31</v>
      </c>
      <c r="K5" s="2">
        <v>62.81</v>
      </c>
      <c r="L5" s="2">
        <v>62.04</v>
      </c>
      <c r="M5" s="2">
        <v>62.37</v>
      </c>
      <c r="N5" s="2">
        <v>62.44</v>
      </c>
      <c r="O5" s="2">
        <v>62.96</v>
      </c>
      <c r="P5" s="2">
        <v>62.51</v>
      </c>
      <c r="Q5" s="2"/>
      <c r="R5" s="2">
        <f>AVERAGE(B5:P5)</f>
        <v>62.709333333333326</v>
      </c>
      <c r="S5" s="2">
        <f>STDEV(B5:P5)</f>
        <v>0.30330245787660964</v>
      </c>
      <c r="T5" s="2"/>
      <c r="U5" s="2"/>
      <c r="V5" s="2"/>
      <c r="W5" s="2"/>
    </row>
    <row r="6" spans="1:23" ht="12.75">
      <c r="A6" s="1" t="s">
        <v>24</v>
      </c>
      <c r="B6" s="2">
        <v>1.12</v>
      </c>
      <c r="C6" s="2">
        <v>1.09</v>
      </c>
      <c r="D6" s="2">
        <v>1.08</v>
      </c>
      <c r="E6" s="2">
        <v>1.14</v>
      </c>
      <c r="F6" s="2">
        <v>1.07</v>
      </c>
      <c r="G6" s="2">
        <v>1.14</v>
      </c>
      <c r="H6" s="2">
        <v>1.18</v>
      </c>
      <c r="I6" s="2">
        <v>1.17</v>
      </c>
      <c r="J6" s="2">
        <v>1.22</v>
      </c>
      <c r="K6" s="2">
        <v>1.15</v>
      </c>
      <c r="L6" s="2">
        <v>1.2</v>
      </c>
      <c r="M6" s="2">
        <v>1.15</v>
      </c>
      <c r="N6" s="2">
        <v>1.12</v>
      </c>
      <c r="O6" s="2">
        <v>1.1</v>
      </c>
      <c r="P6" s="2">
        <v>1.09</v>
      </c>
      <c r="Q6" s="2"/>
      <c r="R6" s="2">
        <f>AVERAGE(B6:P6)</f>
        <v>1.1346666666666667</v>
      </c>
      <c r="S6" s="2">
        <f>STDEV(B6:P6)</f>
        <v>0.04485956923980732</v>
      </c>
      <c r="T6" s="2"/>
      <c r="U6" s="2"/>
      <c r="V6" s="2"/>
      <c r="W6" s="2"/>
    </row>
    <row r="7" spans="1:23" ht="12.75">
      <c r="A7" s="1" t="s">
        <v>23</v>
      </c>
      <c r="B7" s="2">
        <v>0.36</v>
      </c>
      <c r="C7" s="2">
        <v>0.38</v>
      </c>
      <c r="D7" s="2">
        <v>0.34</v>
      </c>
      <c r="E7" s="2">
        <v>0.35</v>
      </c>
      <c r="F7" s="2">
        <v>0.34</v>
      </c>
      <c r="G7" s="2">
        <v>0.37</v>
      </c>
      <c r="H7" s="2">
        <v>0.34</v>
      </c>
      <c r="I7" s="2">
        <v>0.35</v>
      </c>
      <c r="J7" s="2">
        <v>0.32</v>
      </c>
      <c r="K7" s="2">
        <v>0.4</v>
      </c>
      <c r="L7" s="2">
        <v>0.34</v>
      </c>
      <c r="M7" s="2">
        <v>0.38</v>
      </c>
      <c r="N7" s="2">
        <v>0.33</v>
      </c>
      <c r="O7" s="2">
        <v>0.4</v>
      </c>
      <c r="P7" s="2">
        <v>0.3</v>
      </c>
      <c r="Q7" s="2"/>
      <c r="R7" s="2">
        <f>AVERAGE(B7:P7)</f>
        <v>0.35333333333333333</v>
      </c>
      <c r="S7" s="2">
        <f>STDEV(B7:P7)</f>
        <v>0.028452131897695247</v>
      </c>
      <c r="T7" s="2"/>
      <c r="U7" s="2"/>
      <c r="V7" s="2"/>
      <c r="W7" s="2"/>
    </row>
    <row r="8" spans="1:23" ht="12.75">
      <c r="A8" s="1" t="s">
        <v>26</v>
      </c>
      <c r="B8" s="2">
        <v>0.38</v>
      </c>
      <c r="C8" s="2">
        <v>0.34</v>
      </c>
      <c r="D8" s="2">
        <v>0.38</v>
      </c>
      <c r="E8" s="2">
        <v>0.35</v>
      </c>
      <c r="F8" s="2">
        <v>0.44</v>
      </c>
      <c r="G8" s="2">
        <v>0.41</v>
      </c>
      <c r="H8" s="2">
        <v>0.31</v>
      </c>
      <c r="I8" s="2">
        <v>0.34</v>
      </c>
      <c r="J8" s="2">
        <v>0.27</v>
      </c>
      <c r="K8" s="2">
        <v>0.32</v>
      </c>
      <c r="L8" s="2">
        <v>0.4</v>
      </c>
      <c r="M8" s="2">
        <v>0.27</v>
      </c>
      <c r="N8" s="2">
        <v>0.28</v>
      </c>
      <c r="O8" s="2">
        <v>0.25</v>
      </c>
      <c r="P8" s="2">
        <v>0.37</v>
      </c>
      <c r="Q8" s="2"/>
      <c r="R8" s="2">
        <f>AVERAGE(B8:P8)</f>
        <v>0.3406666666666667</v>
      </c>
      <c r="S8" s="2">
        <f>STDEV(B8:P8)</f>
        <v>0.05700459463520285</v>
      </c>
      <c r="T8" s="2"/>
      <c r="U8" s="2"/>
      <c r="V8" s="2"/>
      <c r="W8" s="2"/>
    </row>
    <row r="9" spans="1:23" ht="12.75">
      <c r="A9" s="1" t="s">
        <v>27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0.01</v>
      </c>
      <c r="J9" s="2">
        <v>0</v>
      </c>
      <c r="K9" s="2">
        <v>0.03</v>
      </c>
      <c r="L9" s="2">
        <v>0.03</v>
      </c>
      <c r="M9" s="2">
        <v>0.04</v>
      </c>
      <c r="N9" s="2">
        <v>0</v>
      </c>
      <c r="O9" s="2">
        <v>0</v>
      </c>
      <c r="P9" s="2">
        <v>0.01</v>
      </c>
      <c r="Q9" s="2"/>
      <c r="R9" s="2">
        <f>AVERAGE(B9:P9)</f>
        <v>0.008</v>
      </c>
      <c r="S9" s="2">
        <f>STDEV(B9:P9)</f>
        <v>0.013732131246511903</v>
      </c>
      <c r="T9" s="2"/>
      <c r="U9" s="2"/>
      <c r="V9" s="2"/>
      <c r="W9" s="2"/>
    </row>
    <row r="10" spans="1:23" ht="12.75">
      <c r="A10" s="1" t="s">
        <v>28</v>
      </c>
      <c r="B10" s="2">
        <f>SUM(B4:B9)</f>
        <v>100.02</v>
      </c>
      <c r="C10" s="2">
        <f aca="true" t="shared" si="0" ref="C10:P10">SUM(C4:C9)</f>
        <v>99.6</v>
      </c>
      <c r="D10" s="2">
        <f t="shared" si="0"/>
        <v>99.91</v>
      </c>
      <c r="E10" s="2">
        <f t="shared" si="0"/>
        <v>99.96</v>
      </c>
      <c r="F10" s="2">
        <f t="shared" si="0"/>
        <v>100.13999999999999</v>
      </c>
      <c r="G10" s="2">
        <f t="shared" si="0"/>
        <v>99.95</v>
      </c>
      <c r="H10" s="2">
        <f t="shared" si="0"/>
        <v>99.58000000000001</v>
      </c>
      <c r="I10" s="2">
        <f t="shared" si="0"/>
        <v>100.14000000000001</v>
      </c>
      <c r="J10" s="2">
        <f t="shared" si="0"/>
        <v>100.30999999999999</v>
      </c>
      <c r="K10" s="2">
        <f t="shared" si="0"/>
        <v>99.87</v>
      </c>
      <c r="L10" s="2">
        <f t="shared" si="0"/>
        <v>99.54</v>
      </c>
      <c r="M10" s="2">
        <f t="shared" si="0"/>
        <v>99.73</v>
      </c>
      <c r="N10" s="2">
        <f t="shared" si="0"/>
        <v>99.51</v>
      </c>
      <c r="O10" s="2">
        <f t="shared" si="0"/>
        <v>99.93</v>
      </c>
      <c r="P10" s="2">
        <f t="shared" si="0"/>
        <v>99.39000000000001</v>
      </c>
      <c r="Q10" s="2"/>
      <c r="R10" s="2">
        <f>AVERAGE(B10:P10)</f>
        <v>99.83866666666668</v>
      </c>
      <c r="S10" s="2">
        <f>STDEV(B10:P10)</f>
        <v>0.2689096148378269</v>
      </c>
      <c r="T10" s="2"/>
      <c r="U10" s="2"/>
      <c r="V10" s="2"/>
      <c r="W10" s="2"/>
    </row>
    <row r="11" spans="2:2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22</v>
      </c>
      <c r="B13" s="2">
        <v>32.065</v>
      </c>
      <c r="C13" s="2">
        <v>32.065</v>
      </c>
      <c r="D13" s="2">
        <v>32.065</v>
      </c>
      <c r="E13" s="2">
        <v>32.065</v>
      </c>
      <c r="F13" s="2">
        <v>32.065</v>
      </c>
      <c r="G13" s="2">
        <v>32.065</v>
      </c>
      <c r="H13" s="2">
        <v>32.065</v>
      </c>
      <c r="I13" s="2">
        <v>32.065</v>
      </c>
      <c r="J13" s="2">
        <v>32.065</v>
      </c>
      <c r="K13" s="2">
        <v>32.065</v>
      </c>
      <c r="L13" s="2">
        <v>32.065</v>
      </c>
      <c r="M13" s="2">
        <v>32.065</v>
      </c>
      <c r="N13" s="2">
        <v>32.065</v>
      </c>
      <c r="O13" s="2">
        <v>32.065</v>
      </c>
      <c r="P13" s="2">
        <v>32.065</v>
      </c>
      <c r="Q13" s="2"/>
      <c r="R13" s="2"/>
      <c r="S13" s="2"/>
      <c r="T13" s="2"/>
      <c r="U13" s="2"/>
      <c r="V13" s="2"/>
      <c r="W13" s="2"/>
    </row>
    <row r="14" spans="1:23" ht="12.75">
      <c r="A14" s="1" t="s">
        <v>25</v>
      </c>
      <c r="B14" s="2">
        <v>58.693</v>
      </c>
      <c r="C14" s="2">
        <v>58.693</v>
      </c>
      <c r="D14" s="2">
        <v>58.693</v>
      </c>
      <c r="E14" s="2">
        <v>58.693</v>
      </c>
      <c r="F14" s="2">
        <v>58.693</v>
      </c>
      <c r="G14" s="2">
        <v>58.693</v>
      </c>
      <c r="H14" s="2">
        <v>58.693</v>
      </c>
      <c r="I14" s="2">
        <v>58.693</v>
      </c>
      <c r="J14" s="2">
        <v>58.693</v>
      </c>
      <c r="K14" s="2">
        <v>58.693</v>
      </c>
      <c r="L14" s="2">
        <v>58.693</v>
      </c>
      <c r="M14" s="2">
        <v>58.693</v>
      </c>
      <c r="N14" s="2">
        <v>58.693</v>
      </c>
      <c r="O14" s="2">
        <v>58.693</v>
      </c>
      <c r="P14" s="2">
        <v>58.693</v>
      </c>
      <c r="Q14" s="2"/>
      <c r="R14" s="2"/>
      <c r="S14" s="2"/>
      <c r="T14" s="2"/>
      <c r="U14" s="2"/>
      <c r="V14" s="2"/>
      <c r="W14" s="2"/>
    </row>
    <row r="15" spans="1:23" ht="12.75">
      <c r="A15" s="1" t="s">
        <v>24</v>
      </c>
      <c r="B15" s="2">
        <v>58.933</v>
      </c>
      <c r="C15" s="2">
        <v>58.933</v>
      </c>
      <c r="D15" s="2">
        <v>58.933</v>
      </c>
      <c r="E15" s="2">
        <v>58.933</v>
      </c>
      <c r="F15" s="2">
        <v>58.933</v>
      </c>
      <c r="G15" s="2">
        <v>58.933</v>
      </c>
      <c r="H15" s="2">
        <v>58.933</v>
      </c>
      <c r="I15" s="2">
        <v>58.933</v>
      </c>
      <c r="J15" s="2">
        <v>58.933</v>
      </c>
      <c r="K15" s="2">
        <v>58.933</v>
      </c>
      <c r="L15" s="2">
        <v>58.933</v>
      </c>
      <c r="M15" s="2">
        <v>58.933</v>
      </c>
      <c r="N15" s="2">
        <v>58.933</v>
      </c>
      <c r="O15" s="2">
        <v>58.933</v>
      </c>
      <c r="P15" s="2">
        <v>58.933</v>
      </c>
      <c r="Q15" s="2"/>
      <c r="R15" s="2"/>
      <c r="S15" s="2"/>
      <c r="T15" s="2"/>
      <c r="U15" s="2"/>
      <c r="V15" s="2"/>
      <c r="W15" s="2"/>
    </row>
    <row r="16" spans="1:23" ht="12.75">
      <c r="A16" s="1" t="s">
        <v>23</v>
      </c>
      <c r="B16" s="2">
        <v>55.845</v>
      </c>
      <c r="C16" s="2">
        <v>55.845</v>
      </c>
      <c r="D16" s="2">
        <v>55.845</v>
      </c>
      <c r="E16" s="2">
        <v>55.845</v>
      </c>
      <c r="F16" s="2">
        <v>55.845</v>
      </c>
      <c r="G16" s="2">
        <v>55.845</v>
      </c>
      <c r="H16" s="2">
        <v>55.845</v>
      </c>
      <c r="I16" s="2">
        <v>55.845</v>
      </c>
      <c r="J16" s="2">
        <v>55.845</v>
      </c>
      <c r="K16" s="2">
        <v>55.845</v>
      </c>
      <c r="L16" s="2">
        <v>55.845</v>
      </c>
      <c r="M16" s="2">
        <v>55.845</v>
      </c>
      <c r="N16" s="2">
        <v>55.845</v>
      </c>
      <c r="O16" s="2">
        <v>55.845</v>
      </c>
      <c r="P16" s="2">
        <v>55.845</v>
      </c>
      <c r="Q16" s="2"/>
      <c r="R16" s="2"/>
      <c r="S16" s="2"/>
      <c r="T16" s="2"/>
      <c r="U16" s="2"/>
      <c r="V16" s="2"/>
      <c r="W16" s="2"/>
    </row>
    <row r="17" spans="1:23" ht="12.75">
      <c r="A17" s="1" t="s">
        <v>26</v>
      </c>
      <c r="B17" s="2">
        <v>74.921</v>
      </c>
      <c r="C17" s="2">
        <v>74.921</v>
      </c>
      <c r="D17" s="2">
        <v>74.921</v>
      </c>
      <c r="E17" s="2">
        <v>74.921</v>
      </c>
      <c r="F17" s="2">
        <v>74.921</v>
      </c>
      <c r="G17" s="2">
        <v>74.921</v>
      </c>
      <c r="H17" s="2">
        <v>74.921</v>
      </c>
      <c r="I17" s="2">
        <v>74.921</v>
      </c>
      <c r="J17" s="2">
        <v>74.921</v>
      </c>
      <c r="K17" s="2">
        <v>74.921</v>
      </c>
      <c r="L17" s="2">
        <v>74.921</v>
      </c>
      <c r="M17" s="2">
        <v>74.921</v>
      </c>
      <c r="N17" s="2">
        <v>74.921</v>
      </c>
      <c r="O17" s="2">
        <v>74.921</v>
      </c>
      <c r="P17" s="2">
        <v>74.921</v>
      </c>
      <c r="Q17" s="2"/>
      <c r="R17" s="2"/>
      <c r="S17" s="2"/>
      <c r="T17" s="2"/>
      <c r="U17" s="2"/>
      <c r="V17" s="2"/>
      <c r="W17" s="2"/>
    </row>
    <row r="18" spans="2:23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1" t="s">
        <v>54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1" t="s">
        <v>22</v>
      </c>
      <c r="B21" s="2">
        <f>B4/B13</f>
        <v>1.1005769530640885</v>
      </c>
      <c r="C21" s="2">
        <f aca="true" t="shared" si="1" ref="C21:P21">C4/C13</f>
        <v>1.0958989552471543</v>
      </c>
      <c r="D21" s="2">
        <f t="shared" si="1"/>
        <v>1.099329486979573</v>
      </c>
      <c r="E21" s="2">
        <f t="shared" si="1"/>
        <v>1.1021362856697334</v>
      </c>
      <c r="F21" s="2">
        <f t="shared" si="1"/>
        <v>1.1030718852331203</v>
      </c>
      <c r="G21" s="2">
        <f t="shared" si="1"/>
        <v>1.1061905504444098</v>
      </c>
      <c r="H21" s="2">
        <f t="shared" si="1"/>
        <v>1.0952752222048963</v>
      </c>
      <c r="I21" s="2">
        <f t="shared" si="1"/>
        <v>1.1021362856697334</v>
      </c>
      <c r="J21" s="2">
        <f t="shared" si="1"/>
        <v>1.097458287852799</v>
      </c>
      <c r="K21" s="2">
        <f t="shared" si="1"/>
        <v>1.0965226882894121</v>
      </c>
      <c r="L21" s="2">
        <f t="shared" si="1"/>
        <v>1.1080617495711838</v>
      </c>
      <c r="M21" s="2">
        <f t="shared" si="1"/>
        <v>1.1077498830500547</v>
      </c>
      <c r="N21" s="2">
        <f t="shared" si="1"/>
        <v>1.1021362856697334</v>
      </c>
      <c r="O21" s="2">
        <f t="shared" si="1"/>
        <v>1.0983938874161858</v>
      </c>
      <c r="P21" s="2">
        <f t="shared" si="1"/>
        <v>1.0949633556837675</v>
      </c>
      <c r="Q21" s="2"/>
      <c r="R21" s="2"/>
      <c r="S21" s="2"/>
      <c r="T21" s="2"/>
      <c r="U21" s="2"/>
      <c r="V21" s="2"/>
      <c r="W21" s="2"/>
    </row>
    <row r="22" spans="1:23" ht="12.75">
      <c r="A22" s="1" t="s">
        <v>25</v>
      </c>
      <c r="B22" s="2">
        <f>B5/B14</f>
        <v>1.0711669193941356</v>
      </c>
      <c r="C22" s="2">
        <f>C5/C14</f>
        <v>1.0674186018775664</v>
      </c>
      <c r="D22" s="2">
        <f>D5/D14</f>
        <v>1.0709965413252007</v>
      </c>
      <c r="E22" s="2">
        <f>E5/E14</f>
        <v>1.069633516773721</v>
      </c>
      <c r="F22" s="2">
        <f>F5/F14</f>
        <v>1.0720188097388106</v>
      </c>
      <c r="G22" s="2">
        <f>G5/G14</f>
        <v>1.0658851992571516</v>
      </c>
      <c r="H22" s="2">
        <f>H5/H14</f>
        <v>1.0670778457396966</v>
      </c>
      <c r="I22" s="2">
        <f>I5/I14</f>
        <v>1.0721891878077454</v>
      </c>
      <c r="J22" s="2">
        <f>J5/J14</f>
        <v>1.0786635544272742</v>
      </c>
      <c r="K22" s="2">
        <f>K5/K14</f>
        <v>1.070144650980526</v>
      </c>
      <c r="L22" s="2">
        <f>L5/L14</f>
        <v>1.0570255396725334</v>
      </c>
      <c r="M22" s="2">
        <f>M5/M14</f>
        <v>1.0626480159473872</v>
      </c>
      <c r="N22" s="2">
        <f>N5/N14</f>
        <v>1.063840662429932</v>
      </c>
      <c r="O22" s="2">
        <f>O5/O14</f>
        <v>1.0727003220145503</v>
      </c>
      <c r="P22" s="2">
        <f>P5/P14</f>
        <v>1.0650333089124768</v>
      </c>
      <c r="Q22" s="2"/>
      <c r="R22" s="2"/>
      <c r="S22" s="2"/>
      <c r="T22" s="2"/>
      <c r="U22" s="2"/>
      <c r="V22" s="2"/>
      <c r="W22" s="2"/>
    </row>
    <row r="23" spans="1:23" ht="12.75">
      <c r="A23" s="1" t="s">
        <v>24</v>
      </c>
      <c r="B23" s="2">
        <f>B6/B15</f>
        <v>0.01900463237914242</v>
      </c>
      <c r="C23" s="2">
        <f>C6/C15</f>
        <v>0.018495579726129675</v>
      </c>
      <c r="D23" s="2">
        <f>D6/D15</f>
        <v>0.01832589550845876</v>
      </c>
      <c r="E23" s="2">
        <f>E6/E15</f>
        <v>0.019344000814484244</v>
      </c>
      <c r="F23" s="2">
        <f>F6/F15</f>
        <v>0.018156211290787844</v>
      </c>
      <c r="G23" s="2">
        <f>G6/G15</f>
        <v>0.019344000814484244</v>
      </c>
      <c r="H23" s="2">
        <f>H6/H15</f>
        <v>0.0200227376851679</v>
      </c>
      <c r="I23" s="2">
        <f>I6/I15</f>
        <v>0.019853053467496988</v>
      </c>
      <c r="J23" s="2">
        <f>J6/J15</f>
        <v>0.02070147455585156</v>
      </c>
      <c r="K23" s="2">
        <f>K6/K15</f>
        <v>0.019513685032155156</v>
      </c>
      <c r="L23" s="2">
        <f>L6/L15</f>
        <v>0.020362106120509732</v>
      </c>
      <c r="M23" s="2">
        <f>M6/M15</f>
        <v>0.019513685032155156</v>
      </c>
      <c r="N23" s="2">
        <f>N6/N15</f>
        <v>0.01900463237914242</v>
      </c>
      <c r="O23" s="2">
        <f>O6/O15</f>
        <v>0.018665263943800588</v>
      </c>
      <c r="P23" s="2">
        <f>P6/P15</f>
        <v>0.018495579726129675</v>
      </c>
      <c r="Q23" s="2"/>
      <c r="R23" s="2"/>
      <c r="S23" s="2"/>
      <c r="T23" s="2"/>
      <c r="U23" s="2"/>
      <c r="V23" s="2"/>
      <c r="W23" s="2"/>
    </row>
    <row r="24" spans="1:23" ht="12.75">
      <c r="A24" s="1" t="s">
        <v>23</v>
      </c>
      <c r="B24" s="2">
        <f aca="true" t="shared" si="2" ref="B24:P25">B7/B16</f>
        <v>0.0064464141821112</v>
      </c>
      <c r="C24" s="2">
        <f t="shared" si="2"/>
        <v>0.0068045483033396005</v>
      </c>
      <c r="D24" s="2">
        <f t="shared" si="2"/>
        <v>0.006088280060882801</v>
      </c>
      <c r="E24" s="2">
        <f t="shared" si="2"/>
        <v>0.006267347121497</v>
      </c>
      <c r="F24" s="2">
        <f t="shared" si="2"/>
        <v>0.006088280060882801</v>
      </c>
      <c r="G24" s="2">
        <f t="shared" si="2"/>
        <v>0.0066254812427254004</v>
      </c>
      <c r="H24" s="2">
        <f t="shared" si="2"/>
        <v>0.006088280060882801</v>
      </c>
      <c r="I24" s="2">
        <f t="shared" si="2"/>
        <v>0.006267347121497</v>
      </c>
      <c r="J24" s="2">
        <f t="shared" si="2"/>
        <v>0.005730145939654401</v>
      </c>
      <c r="K24" s="2">
        <f t="shared" si="2"/>
        <v>0.0071626824245680015</v>
      </c>
      <c r="L24" s="2">
        <f t="shared" si="2"/>
        <v>0.006088280060882801</v>
      </c>
      <c r="M24" s="2">
        <f t="shared" si="2"/>
        <v>0.0068045483033396005</v>
      </c>
      <c r="N24" s="2">
        <f t="shared" si="2"/>
        <v>0.005909213000268601</v>
      </c>
      <c r="O24" s="2">
        <f t="shared" si="2"/>
        <v>0.0071626824245680015</v>
      </c>
      <c r="P24" s="2">
        <f t="shared" si="2"/>
        <v>0.005372011818426</v>
      </c>
      <c r="Q24" s="2"/>
      <c r="R24" s="2"/>
      <c r="S24" s="2"/>
      <c r="T24" s="2"/>
      <c r="U24" s="2"/>
      <c r="V24" s="2"/>
      <c r="W24" s="2"/>
    </row>
    <row r="25" spans="1:23" ht="12.75">
      <c r="A25" s="1" t="s">
        <v>26</v>
      </c>
      <c r="B25" s="2">
        <f aca="true" t="shared" si="3" ref="B25:P25">B8/B17</f>
        <v>0.0050720091830061</v>
      </c>
      <c r="C25" s="2">
        <f t="shared" si="3"/>
        <v>0.0045381134795317735</v>
      </c>
      <c r="D25" s="2">
        <f t="shared" si="3"/>
        <v>0.0050720091830061</v>
      </c>
      <c r="E25" s="2">
        <f t="shared" si="3"/>
        <v>0.004671587405400354</v>
      </c>
      <c r="F25" s="2">
        <f t="shared" si="3"/>
        <v>0.005872852738217589</v>
      </c>
      <c r="G25" s="2">
        <f t="shared" si="3"/>
        <v>0.005472430960611844</v>
      </c>
      <c r="H25" s="2">
        <f t="shared" si="3"/>
        <v>0.004137691701926028</v>
      </c>
      <c r="I25" s="2">
        <f t="shared" si="3"/>
        <v>0.0045381134795317735</v>
      </c>
      <c r="J25" s="2">
        <f t="shared" si="3"/>
        <v>0.0036037959984517023</v>
      </c>
      <c r="K25" s="2">
        <f t="shared" si="3"/>
        <v>0.00427116562779461</v>
      </c>
      <c r="L25" s="2">
        <f t="shared" si="3"/>
        <v>0.005338957034743263</v>
      </c>
      <c r="M25" s="2">
        <f t="shared" si="3"/>
        <v>0.0036037959984517023</v>
      </c>
      <c r="N25" s="2">
        <f t="shared" si="3"/>
        <v>0.003737269924320284</v>
      </c>
      <c r="O25" s="2">
        <f t="shared" si="3"/>
        <v>0.003336848146714539</v>
      </c>
      <c r="P25" s="2">
        <f t="shared" si="3"/>
        <v>0.004938535257137518</v>
      </c>
      <c r="Q25" s="2"/>
      <c r="R25" s="2"/>
      <c r="S25" s="2"/>
      <c r="T25" s="2"/>
      <c r="U25" s="2"/>
      <c r="V25" s="2"/>
      <c r="W25" s="2"/>
    </row>
    <row r="26" spans="1:23" ht="12.75">
      <c r="A26" s="1" t="s">
        <v>48</v>
      </c>
      <c r="B26" s="2">
        <f>SUM(B21:B25)</f>
        <v>2.202266928202484</v>
      </c>
      <c r="C26" s="2">
        <f aca="true" t="shared" si="4" ref="C26:P26">SUM(C21:C25)</f>
        <v>2.1931557986337213</v>
      </c>
      <c r="D26" s="2">
        <f t="shared" si="4"/>
        <v>2.199812213057122</v>
      </c>
      <c r="E26" s="2">
        <f t="shared" si="4"/>
        <v>2.202052737784836</v>
      </c>
      <c r="F26" s="2">
        <f t="shared" si="4"/>
        <v>2.205208039061819</v>
      </c>
      <c r="G26" s="2">
        <f t="shared" si="4"/>
        <v>2.203517662719383</v>
      </c>
      <c r="H26" s="2">
        <f t="shared" si="4"/>
        <v>2.1926017773925697</v>
      </c>
      <c r="I26" s="2">
        <f t="shared" si="4"/>
        <v>2.204983987546005</v>
      </c>
      <c r="J26" s="2">
        <f t="shared" si="4"/>
        <v>2.206157258774031</v>
      </c>
      <c r="K26" s="2">
        <f t="shared" si="4"/>
        <v>2.197614872354456</v>
      </c>
      <c r="L26" s="2">
        <f t="shared" si="4"/>
        <v>2.196876632459853</v>
      </c>
      <c r="M26" s="2">
        <f t="shared" si="4"/>
        <v>2.2003199283313886</v>
      </c>
      <c r="N26" s="2">
        <f t="shared" si="4"/>
        <v>2.1946280634033966</v>
      </c>
      <c r="O26" s="2">
        <f t="shared" si="4"/>
        <v>2.200259003945819</v>
      </c>
      <c r="P26" s="2">
        <f t="shared" si="4"/>
        <v>2.1888027913979373</v>
      </c>
      <c r="Q26" s="2"/>
      <c r="R26" s="2"/>
      <c r="S26" s="2"/>
      <c r="T26" s="2"/>
      <c r="U26" s="2"/>
      <c r="V26" s="2"/>
      <c r="W26" s="2"/>
    </row>
    <row r="27" spans="2:2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 t="s">
        <v>56</v>
      </c>
      <c r="S29" s="1" t="s">
        <v>57</v>
      </c>
      <c r="T29" s="2" t="s">
        <v>58</v>
      </c>
      <c r="U29" s="2"/>
      <c r="V29" s="2"/>
      <c r="W29" s="2"/>
    </row>
    <row r="30" spans="1:23" ht="12.75">
      <c r="A30" s="1" t="s">
        <v>22</v>
      </c>
      <c r="B30" s="2">
        <f>B21*2/B26</f>
        <v>0.9994946016488494</v>
      </c>
      <c r="C30" s="2">
        <f aca="true" t="shared" si="5" ref="C30:P30">C21*2/C26</f>
        <v>0.9993808519484759</v>
      </c>
      <c r="D30" s="2">
        <f t="shared" si="5"/>
        <v>0.9994757556617192</v>
      </c>
      <c r="E30" s="2">
        <f t="shared" si="5"/>
        <v>1.0010080746553163</v>
      </c>
      <c r="F30" s="2">
        <f t="shared" si="5"/>
        <v>1.00042432794904</v>
      </c>
      <c r="G30" s="2">
        <f t="shared" si="5"/>
        <v>1.0040224039586314</v>
      </c>
      <c r="H30" s="2">
        <f t="shared" si="5"/>
        <v>0.9990644297546741</v>
      </c>
      <c r="I30" s="2">
        <f t="shared" si="5"/>
        <v>0.9996773599216339</v>
      </c>
      <c r="J30" s="2">
        <f t="shared" si="5"/>
        <v>0.9949048586524247</v>
      </c>
      <c r="K30" s="2">
        <f t="shared" si="5"/>
        <v>0.9979207021971342</v>
      </c>
      <c r="L30" s="2">
        <f t="shared" si="5"/>
        <v>1.0087610138858656</v>
      </c>
      <c r="M30" s="2">
        <f t="shared" si="5"/>
        <v>1.0068989230035437</v>
      </c>
      <c r="N30" s="2">
        <f t="shared" si="5"/>
        <v>1.004394597926135</v>
      </c>
      <c r="O30" s="2">
        <f t="shared" si="5"/>
        <v>0.9984223543195494</v>
      </c>
      <c r="P30" s="2">
        <f t="shared" si="5"/>
        <v>1.0005134861733613</v>
      </c>
      <c r="Q30" s="2"/>
      <c r="R30" s="2">
        <f>AVERAGE(B30:P30)</f>
        <v>1.0009575827770902</v>
      </c>
      <c r="S30" s="2">
        <f>STDEV(B30:P30)</f>
        <v>0.003607671344626336</v>
      </c>
      <c r="T30" s="5">
        <v>1</v>
      </c>
      <c r="U30" s="2"/>
      <c r="V30" s="2"/>
      <c r="W30" s="2"/>
    </row>
    <row r="31" spans="1:23" ht="12.75">
      <c r="A31" s="1" t="s">
        <v>25</v>
      </c>
      <c r="B31" s="2">
        <f>B22*2/B26</f>
        <v>0.9727857288112068</v>
      </c>
      <c r="C31" s="2">
        <f aca="true" t="shared" si="6" ref="C31:P31">C22*2/C26</f>
        <v>0.973408822613095</v>
      </c>
      <c r="D31" s="2">
        <f t="shared" si="6"/>
        <v>0.9737163335745064</v>
      </c>
      <c r="E31" s="2">
        <f t="shared" si="6"/>
        <v>0.9714876473392033</v>
      </c>
      <c r="F31" s="2">
        <f t="shared" si="6"/>
        <v>0.9722609302611548</v>
      </c>
      <c r="G31" s="2">
        <f t="shared" si="6"/>
        <v>0.9674396691168176</v>
      </c>
      <c r="H31" s="2">
        <f t="shared" si="6"/>
        <v>0.9733439576142822</v>
      </c>
      <c r="I31" s="2">
        <f t="shared" si="6"/>
        <v>0.97251426211128</v>
      </c>
      <c r="J31" s="2">
        <f t="shared" si="6"/>
        <v>0.9778664237441453</v>
      </c>
      <c r="K31" s="2">
        <f t="shared" si="6"/>
        <v>0.9739146421356407</v>
      </c>
      <c r="L31" s="2">
        <f t="shared" si="6"/>
        <v>0.9622984960142955</v>
      </c>
      <c r="M31" s="2">
        <f t="shared" si="6"/>
        <v>0.9659031873180786</v>
      </c>
      <c r="N31" s="2">
        <f t="shared" si="6"/>
        <v>0.9694951779484161</v>
      </c>
      <c r="O31" s="2">
        <f t="shared" si="6"/>
        <v>0.9750673171575079</v>
      </c>
      <c r="P31" s="2">
        <f t="shared" si="6"/>
        <v>0.9731651596005731</v>
      </c>
      <c r="Q31" s="2"/>
      <c r="R31" s="2">
        <f>AVERAGE(B31:P31)</f>
        <v>0.9716445170240136</v>
      </c>
      <c r="S31" s="2">
        <f>STDEV(B31:P31)</f>
        <v>0.0039029437272615985</v>
      </c>
      <c r="T31" s="5">
        <v>0.97</v>
      </c>
      <c r="U31" s="2"/>
      <c r="V31" s="2"/>
      <c r="W31" s="2"/>
    </row>
    <row r="32" spans="1:23" ht="12.75">
      <c r="A32" s="1" t="s">
        <v>24</v>
      </c>
      <c r="B32" s="2">
        <f>B23*2/B26</f>
        <v>0.01725915431573431</v>
      </c>
      <c r="C32" s="2">
        <f aca="true" t="shared" si="7" ref="C32:P32">C23*2/C26</f>
        <v>0.016866635500908726</v>
      </c>
      <c r="D32" s="2">
        <f t="shared" si="7"/>
        <v>0.016661327180278636</v>
      </c>
      <c r="E32" s="2">
        <f t="shared" si="7"/>
        <v>0.017569062250474003</v>
      </c>
      <c r="F32" s="2">
        <f t="shared" si="7"/>
        <v>0.016466665248066302</v>
      </c>
      <c r="G32" s="2">
        <f t="shared" si="7"/>
        <v>0.01755738212745853</v>
      </c>
      <c r="H32" s="2">
        <f t="shared" si="7"/>
        <v>0.018263907191554712</v>
      </c>
      <c r="I32" s="2">
        <f t="shared" si="7"/>
        <v>0.018007435500329474</v>
      </c>
      <c r="J32" s="2">
        <f t="shared" si="7"/>
        <v>0.01876699811268707</v>
      </c>
      <c r="K32" s="2">
        <f t="shared" si="7"/>
        <v>0.01775896703069615</v>
      </c>
      <c r="L32" s="2">
        <f t="shared" si="7"/>
        <v>0.018537323233949816</v>
      </c>
      <c r="M32" s="2">
        <f t="shared" si="7"/>
        <v>0.017737134296605082</v>
      </c>
      <c r="N32" s="2">
        <f t="shared" si="7"/>
        <v>0.017319228434243494</v>
      </c>
      <c r="O32" s="2">
        <f t="shared" si="7"/>
        <v>0.01696642432579743</v>
      </c>
      <c r="P32" s="2">
        <f t="shared" si="7"/>
        <v>0.016900179220181805</v>
      </c>
      <c r="Q32" s="2"/>
      <c r="R32" s="2">
        <f>AVERAGE(B32:P32)</f>
        <v>0.017509188264597703</v>
      </c>
      <c r="S32" s="2">
        <f>STDEV(B32:P32)</f>
        <v>0.0006845195185821232</v>
      </c>
      <c r="T32" s="5">
        <v>0.02</v>
      </c>
      <c r="U32" s="2"/>
      <c r="V32" s="2"/>
      <c r="W32" s="2"/>
    </row>
    <row r="33" spans="1:23" ht="12.75">
      <c r="A33" s="1" t="s">
        <v>23</v>
      </c>
      <c r="B33" s="2">
        <f>B24*2/B26</f>
        <v>0.0058543440847770795</v>
      </c>
      <c r="C33" s="2">
        <f aca="true" t="shared" si="8" ref="C33:P33">C24*2/C26</f>
        <v>0.006205257563168705</v>
      </c>
      <c r="D33" s="2">
        <f t="shared" si="8"/>
        <v>0.005535272533487574</v>
      </c>
      <c r="E33" s="2">
        <f t="shared" si="8"/>
        <v>0.005692277041286181</v>
      </c>
      <c r="F33" s="2">
        <f t="shared" si="8"/>
        <v>0.005521728519974915</v>
      </c>
      <c r="G33" s="2">
        <f t="shared" si="8"/>
        <v>0.00601354947574945</v>
      </c>
      <c r="H33" s="2">
        <f t="shared" si="8"/>
        <v>0.0055534754406000265</v>
      </c>
      <c r="I33" s="2">
        <f t="shared" si="8"/>
        <v>0.005684709872630074</v>
      </c>
      <c r="J33" s="2">
        <f t="shared" si="8"/>
        <v>0.005194684936321052</v>
      </c>
      <c r="K33" s="2">
        <f t="shared" si="8"/>
        <v>0.006518596606414596</v>
      </c>
      <c r="L33" s="2">
        <f t="shared" si="8"/>
        <v>0.005542669051985615</v>
      </c>
      <c r="M33" s="2">
        <f t="shared" si="8"/>
        <v>0.006185053560370038</v>
      </c>
      <c r="N33" s="2">
        <f t="shared" si="8"/>
        <v>0.005385161247874213</v>
      </c>
      <c r="O33" s="2">
        <f t="shared" si="8"/>
        <v>0.006510762970834665</v>
      </c>
      <c r="P33" s="2">
        <f t="shared" si="8"/>
        <v>0.004908630269970573</v>
      </c>
      <c r="Q33" s="2"/>
      <c r="R33" s="2">
        <f>AVERAGE(B33:P33)</f>
        <v>0.005753744878362983</v>
      </c>
      <c r="S33" s="2">
        <f>STDEV(B33:P33)</f>
        <v>0.00046159439671566614</v>
      </c>
      <c r="T33" s="5">
        <v>0.01</v>
      </c>
      <c r="U33" s="2"/>
      <c r="V33" s="2"/>
      <c r="W33" s="2"/>
    </row>
    <row r="34" spans="1:23" ht="12.75">
      <c r="A34" s="1" t="s">
        <v>26</v>
      </c>
      <c r="B34" s="2">
        <f>B25*2/B26</f>
        <v>0.00460617113943216</v>
      </c>
      <c r="C34" s="2">
        <f aca="true" t="shared" si="9" ref="C34:P34">C25*2/C26</f>
        <v>0.004138432374351972</v>
      </c>
      <c r="D34" s="2">
        <f t="shared" si="9"/>
        <v>0.0046113110500077</v>
      </c>
      <c r="E34" s="2">
        <f t="shared" si="9"/>
        <v>0.004242938713720142</v>
      </c>
      <c r="F34" s="2">
        <f t="shared" si="9"/>
        <v>0.005326348021764086</v>
      </c>
      <c r="G34" s="2">
        <f t="shared" si="9"/>
        <v>0.0049669953213429315</v>
      </c>
      <c r="H34" s="2">
        <f t="shared" si="9"/>
        <v>0.0037742299988888536</v>
      </c>
      <c r="I34" s="2">
        <f t="shared" si="9"/>
        <v>0.004116232594126346</v>
      </c>
      <c r="J34" s="2">
        <f t="shared" si="9"/>
        <v>0.0032670345544218767</v>
      </c>
      <c r="K34" s="2">
        <f t="shared" si="9"/>
        <v>0.0038870920301140996</v>
      </c>
      <c r="L34" s="2">
        <f t="shared" si="9"/>
        <v>0.004860497813903376</v>
      </c>
      <c r="M34" s="2">
        <f t="shared" si="9"/>
        <v>0.0032757018214025256</v>
      </c>
      <c r="N34" s="2">
        <f t="shared" si="9"/>
        <v>0.003405834443331214</v>
      </c>
      <c r="O34" s="2">
        <f t="shared" si="9"/>
        <v>0.003033141226310562</v>
      </c>
      <c r="P34" s="2">
        <f t="shared" si="9"/>
        <v>0.004512544735913271</v>
      </c>
      <c r="Q34" s="2"/>
      <c r="R34" s="2">
        <f>AVERAGE(B34:P34)</f>
        <v>0.004134967055935408</v>
      </c>
      <c r="S34" s="2">
        <f>STDEV(B34:P34)</f>
        <v>0.0006902612616416587</v>
      </c>
      <c r="T34" s="2"/>
      <c r="U34" s="2"/>
      <c r="V34" s="2"/>
      <c r="W34" s="2"/>
    </row>
    <row r="35" spans="2:2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8.75">
      <c r="B36" s="2"/>
      <c r="C36" s="2"/>
      <c r="D36" s="2"/>
      <c r="E36" s="2" t="s">
        <v>50</v>
      </c>
      <c r="F36" s="2"/>
      <c r="G36" s="2"/>
      <c r="H36" s="2"/>
      <c r="I36" s="6" t="s">
        <v>49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20.25">
      <c r="B37" s="2"/>
      <c r="C37" s="2"/>
      <c r="D37" s="2"/>
      <c r="E37" s="2" t="s">
        <v>51</v>
      </c>
      <c r="F37" s="2"/>
      <c r="G37" s="2"/>
      <c r="H37" s="2"/>
      <c r="I37" s="6" t="s">
        <v>52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3" spans="1:8" ht="12.75">
      <c r="A43" s="1" t="s">
        <v>29</v>
      </c>
      <c r="B43" s="1" t="s">
        <v>30</v>
      </c>
      <c r="C43" s="1" t="s">
        <v>31</v>
      </c>
      <c r="D43" s="1" t="s">
        <v>32</v>
      </c>
      <c r="E43" s="1" t="s">
        <v>33</v>
      </c>
      <c r="F43" s="1" t="s">
        <v>34</v>
      </c>
      <c r="G43" s="1" t="s">
        <v>35</v>
      </c>
      <c r="H43" s="1" t="s">
        <v>36</v>
      </c>
    </row>
    <row r="44" spans="1:8" ht="12.75">
      <c r="A44" s="1" t="s">
        <v>37</v>
      </c>
      <c r="B44" s="1" t="s">
        <v>26</v>
      </c>
      <c r="C44" s="1" t="s">
        <v>38</v>
      </c>
      <c r="D44" s="1">
        <v>20</v>
      </c>
      <c r="E44" s="1">
        <v>10</v>
      </c>
      <c r="F44" s="1">
        <v>600</v>
      </c>
      <c r="G44" s="1">
        <v>-600</v>
      </c>
      <c r="H44" s="1" t="s">
        <v>39</v>
      </c>
    </row>
    <row r="45" spans="1:8" ht="12.75">
      <c r="A45" s="1" t="s">
        <v>40</v>
      </c>
      <c r="B45" s="1" t="s">
        <v>22</v>
      </c>
      <c r="C45" s="1" t="s">
        <v>41</v>
      </c>
      <c r="D45" s="1">
        <v>20</v>
      </c>
      <c r="E45" s="1">
        <v>10</v>
      </c>
      <c r="F45" s="1">
        <v>600</v>
      </c>
      <c r="G45" s="1">
        <v>-600</v>
      </c>
      <c r="H45" s="1" t="s">
        <v>42</v>
      </c>
    </row>
    <row r="46" spans="1:8" ht="12.75">
      <c r="A46" s="1" t="s">
        <v>40</v>
      </c>
      <c r="B46" s="1" t="s">
        <v>27</v>
      </c>
      <c r="C46" s="1" t="s">
        <v>38</v>
      </c>
      <c r="D46" s="1">
        <v>20</v>
      </c>
      <c r="E46" s="1">
        <v>10</v>
      </c>
      <c r="F46" s="1">
        <v>500</v>
      </c>
      <c r="G46" s="1">
        <v>-500</v>
      </c>
      <c r="H46" s="1" t="s">
        <v>43</v>
      </c>
    </row>
    <row r="47" spans="1:8" ht="12.75">
      <c r="A47" s="1" t="s">
        <v>44</v>
      </c>
      <c r="B47" s="1" t="s">
        <v>23</v>
      </c>
      <c r="C47" s="1" t="s">
        <v>41</v>
      </c>
      <c r="D47" s="1">
        <v>20</v>
      </c>
      <c r="E47" s="1">
        <v>10</v>
      </c>
      <c r="F47" s="1">
        <v>500</v>
      </c>
      <c r="G47" s="1">
        <v>-500</v>
      </c>
      <c r="H47" s="1" t="s">
        <v>42</v>
      </c>
    </row>
    <row r="48" spans="1:8" ht="12.75">
      <c r="A48" s="1" t="s">
        <v>44</v>
      </c>
      <c r="B48" s="1" t="s">
        <v>24</v>
      </c>
      <c r="C48" s="1" t="s">
        <v>41</v>
      </c>
      <c r="D48" s="1">
        <v>20</v>
      </c>
      <c r="E48" s="1">
        <v>10</v>
      </c>
      <c r="F48" s="1">
        <v>300</v>
      </c>
      <c r="G48" s="1">
        <v>-250</v>
      </c>
      <c r="H48" s="1" t="s">
        <v>45</v>
      </c>
    </row>
    <row r="49" spans="1:8" ht="12.75">
      <c r="A49" s="1" t="s">
        <v>44</v>
      </c>
      <c r="B49" s="1" t="s">
        <v>25</v>
      </c>
      <c r="C49" s="1" t="s">
        <v>41</v>
      </c>
      <c r="D49" s="1">
        <v>20</v>
      </c>
      <c r="E49" s="1">
        <v>10</v>
      </c>
      <c r="F49" s="1">
        <v>500</v>
      </c>
      <c r="G49" s="1">
        <v>-500</v>
      </c>
      <c r="H49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2008-01-15T01:00:28Z</dcterms:created>
  <dcterms:modified xsi:type="dcterms:W3CDTF">2008-01-15T01:00:28Z</dcterms:modified>
  <cp:category/>
  <cp:version/>
  <cp:contentType/>
  <cp:contentStatus/>
</cp:coreProperties>
</file>