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564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<sst xmlns="http://schemas.openxmlformats.org/spreadsheetml/2006/main" count="126" uniqueCount="84">
  <si>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</si>
  <si>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</si>
  <si>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</si>
  <si>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</si>
  <si>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</si>
  <si>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</si>
  <si>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</si>
  <si>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</si>
  <si>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</si>
  <si>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</si>
  <si>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</si>
  <si>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</si>
  <si>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</si>
  <si>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</si>
  <si>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</si>
  <si>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</si>
  <si>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</si>
  <si>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</si>
  <si>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</si>
  <si>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</si>
  <si>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</si>
  <si>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</si>
  <si>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</si>
  <si>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</si>
  <si>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</si>
  <si>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</si>
  <si>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Fe2O3</t>
  </si>
  <si>
    <t>As2O5</t>
  </si>
  <si>
    <t>CuO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</si>
  <si>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</si>
  <si>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</si>
  <si>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</si>
  <si>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</si>
  <si>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</si>
  <si>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</si>
  <si>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</si>
  <si>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</si>
  <si>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</si>
  <si>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</si>
  <si>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</si>
  <si>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</si>
  <si>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</si>
  <si>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</si>
  <si>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</si>
  <si>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</si>
  <si>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</si>
  <si>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Cu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</si>
  <si>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</si>
  <si>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</si>
  <si>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</si>
  <si>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</si>
  <si>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</si>
  <si>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</si>
  <si>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</si>
  <si>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</si>
  <si>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</si>
  <si>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</si>
  <si>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</si>
  <si>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</si>
  <si>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</si>
  <si>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</si>
  <si>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</si>
  <si>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</si>
  <si>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</si>
  <si>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</si>
  <si>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</si>
  <si>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</si>
  <si>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</si>
  <si>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</si>
  <si>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</si>
  <si>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LIF</t>
  </si>
  <si>
    <t>fayalite</t>
  </si>
  <si>
    <t>chalcopy</t>
  </si>
  <si>
    <t>average</t>
  </si>
  <si>
    <t>stdev</t>
  </si>
  <si>
    <t>not present in the wds scan; not in totals</t>
  </si>
  <si>
    <t>Fe3</t>
  </si>
  <si>
    <r>
      <t>Be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</si>
  <si>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</si>
  <si>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</si>
  <si>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trace</t>
  </si>
  <si>
    <t>trace amounts of Al and Fe; Be and H not measured but assumed by stoichiometry</t>
  </si>
  <si>
    <r>
      <t>Be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0.85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</si>
  <si>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moraesite R060876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</si>
</sst>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I10" sqref="I10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83</v>
      </c>
    </row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3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L3" s="1" t="s">
        <v>73</v>
      </c>
      <c r="M3" s="1" t="s">
        <v>74</v>
      </c>
    </row>
    <row r="4" spans="1:17" ht="12.75">
      <c r="A4" s="1" t="s">
        <v>20</v>
      </c>
      <c r="B4" s="2">
        <v>39.38</v>
      </c>
      <c r="C4" s="2">
        <v>38.26</v>
      </c>
      <c r="D4" s="2">
        <v>37.69</v>
      </c>
      <c r="E4" s="2">
        <v>38.06</v>
      </c>
      <c r="F4" s="2">
        <v>34.07</v>
      </c>
      <c r="G4" s="2">
        <v>37.64</v>
      </c>
      <c r="H4" s="2">
        <v>38.91</v>
      </c>
      <c r="I4" s="2">
        <v>36.26</v>
      </c>
      <c r="J4" s="2">
        <v>37.94</v>
      </c>
      <c r="K4" s="2"/>
      <c r="L4" s="2">
        <f>AVERAGE(B4:J4)</f>
        <v>37.57888888888888</v>
      </c>
      <c r="M4" s="2">
        <f>STDEV(B4:J4)</f>
        <v>1.5775570072461786</v>
      </c>
      <c r="N4" s="2"/>
      <c r="O4" s="2"/>
      <c r="P4" s="2"/>
      <c r="Q4" s="2"/>
    </row>
    <row r="5" spans="1:17" ht="12.75">
      <c r="A5" s="1" t="s">
        <v>18</v>
      </c>
      <c r="B5" s="2">
        <v>0.18</v>
      </c>
      <c r="C5" s="2">
        <v>0.12</v>
      </c>
      <c r="D5" s="2">
        <v>0.24</v>
      </c>
      <c r="E5" s="2">
        <v>0.13</v>
      </c>
      <c r="F5" s="2">
        <v>0.35</v>
      </c>
      <c r="G5" s="2">
        <v>0.24</v>
      </c>
      <c r="H5" s="2">
        <v>0.56</v>
      </c>
      <c r="I5" s="2">
        <v>0.26</v>
      </c>
      <c r="J5" s="2">
        <v>0.37</v>
      </c>
      <c r="K5" s="2"/>
      <c r="L5" s="2">
        <f>AVERAGE(B5:J5)</f>
        <v>0.27222222222222225</v>
      </c>
      <c r="M5" s="2">
        <f>STDEV(B5:J5)</f>
        <v>0.13809215924318236</v>
      </c>
      <c r="N5" s="2"/>
      <c r="O5" s="2"/>
      <c r="P5" s="2"/>
      <c r="Q5" s="2"/>
    </row>
    <row r="6" spans="1:17" ht="12.75">
      <c r="A6" s="1" t="s">
        <v>26</v>
      </c>
      <c r="B6" s="2">
        <v>0.19</v>
      </c>
      <c r="C6" s="2">
        <v>0.13</v>
      </c>
      <c r="D6" s="2">
        <v>0.07</v>
      </c>
      <c r="E6" s="2">
        <v>0.11</v>
      </c>
      <c r="F6" s="2">
        <v>0.33</v>
      </c>
      <c r="G6" s="2">
        <v>0.21</v>
      </c>
      <c r="H6" s="2">
        <v>0.36</v>
      </c>
      <c r="I6" s="2">
        <v>0.29</v>
      </c>
      <c r="J6" s="2">
        <v>0.29</v>
      </c>
      <c r="K6" s="2"/>
      <c r="L6" s="2">
        <f>AVERAGE(B6:J6)</f>
        <v>0.22</v>
      </c>
      <c r="M6" s="2">
        <f>STDEV(B6:J6)</f>
        <v>0.1031988372027515</v>
      </c>
      <c r="N6" s="2"/>
      <c r="O6" s="2"/>
      <c r="P6" s="2"/>
      <c r="Q6" s="2"/>
    </row>
    <row r="7" spans="1:17" ht="12.75">
      <c r="A7" s="1" t="s">
        <v>15</v>
      </c>
      <c r="B7" s="2">
        <v>0.98</v>
      </c>
      <c r="C7" s="2">
        <v>0.83</v>
      </c>
      <c r="D7" s="2">
        <v>1</v>
      </c>
      <c r="E7" s="2">
        <v>1.16</v>
      </c>
      <c r="F7" s="2">
        <v>1.05</v>
      </c>
      <c r="G7" s="2">
        <v>0.98</v>
      </c>
      <c r="H7" s="2">
        <v>0.61</v>
      </c>
      <c r="I7" s="2">
        <v>1.19</v>
      </c>
      <c r="J7" s="2">
        <v>0.58</v>
      </c>
      <c r="K7" s="2"/>
      <c r="L7" s="2">
        <f>AVERAGE(B7:J7)</f>
        <v>0.9311111111111112</v>
      </c>
      <c r="M7" s="2">
        <f>STDEV(B7:J7)</f>
        <v>0.21785571167887896</v>
      </c>
      <c r="N7" s="2"/>
      <c r="O7" s="2"/>
      <c r="P7" s="2"/>
      <c r="Q7" s="2"/>
    </row>
    <row r="8" spans="1:17" s="3" customFormat="1" ht="12.75">
      <c r="A8" s="3" t="s">
        <v>16</v>
      </c>
      <c r="B8" s="4">
        <v>0.01</v>
      </c>
      <c r="C8" s="4">
        <v>0</v>
      </c>
      <c r="D8" s="4">
        <v>0.02</v>
      </c>
      <c r="E8" s="4">
        <v>0.04</v>
      </c>
      <c r="F8" s="4">
        <v>0.02</v>
      </c>
      <c r="G8" s="4">
        <v>0.05</v>
      </c>
      <c r="H8" s="4">
        <v>0.01</v>
      </c>
      <c r="I8" s="4">
        <v>0.03</v>
      </c>
      <c r="J8" s="4">
        <v>0.04</v>
      </c>
      <c r="K8" s="4"/>
      <c r="L8" s="4">
        <f>AVERAGE(B8:J8)</f>
        <v>0.02444444444444445</v>
      </c>
      <c r="M8" s="4">
        <f>STDEV(B8:J8)</f>
        <v>0.016666666666666666</v>
      </c>
      <c r="N8" s="4" t="s">
        <v>75</v>
      </c>
      <c r="O8" s="4"/>
      <c r="P8" s="4"/>
      <c r="Q8" s="4"/>
    </row>
    <row r="9" spans="1:17" s="3" customFormat="1" ht="12.75">
      <c r="A9" s="3" t="s">
        <v>24</v>
      </c>
      <c r="B9" s="4">
        <v>0.04</v>
      </c>
      <c r="C9" s="4">
        <v>0.02</v>
      </c>
      <c r="D9" s="4">
        <v>0.04</v>
      </c>
      <c r="E9" s="4">
        <v>0.02</v>
      </c>
      <c r="F9" s="4">
        <v>0.08</v>
      </c>
      <c r="G9" s="4">
        <v>0.02</v>
      </c>
      <c r="H9" s="4">
        <v>0.02</v>
      </c>
      <c r="I9" s="4">
        <v>0.02</v>
      </c>
      <c r="J9" s="4">
        <v>0.04</v>
      </c>
      <c r="K9" s="4"/>
      <c r="L9" s="4">
        <f>AVERAGE(B9:J9)</f>
        <v>0.03333333333333333</v>
      </c>
      <c r="M9" s="4">
        <f>STDEV(B9:J9)</f>
        <v>0.019999999999999993</v>
      </c>
      <c r="N9" s="4" t="s">
        <v>75</v>
      </c>
      <c r="O9" s="4"/>
      <c r="P9" s="4"/>
      <c r="Q9" s="4"/>
    </row>
    <row r="10" spans="1:17" s="3" customFormat="1" ht="12.75">
      <c r="A10" s="3" t="s">
        <v>17</v>
      </c>
      <c r="B10" s="4">
        <v>0.03</v>
      </c>
      <c r="C10" s="4">
        <v>0</v>
      </c>
      <c r="D10" s="4">
        <v>0</v>
      </c>
      <c r="E10" s="4">
        <v>0.01</v>
      </c>
      <c r="F10" s="4">
        <v>0.02</v>
      </c>
      <c r="G10" s="4">
        <v>0.01</v>
      </c>
      <c r="H10" s="4">
        <v>0.02</v>
      </c>
      <c r="I10" s="4">
        <v>0.01</v>
      </c>
      <c r="J10" s="4">
        <v>0.02</v>
      </c>
      <c r="K10" s="4"/>
      <c r="L10" s="4">
        <f>AVERAGE(B10:J10)</f>
        <v>0.013333333333333332</v>
      </c>
      <c r="M10" s="4">
        <f>STDEV(B10:J10)</f>
        <v>0.010000000000000002</v>
      </c>
      <c r="N10" s="4" t="s">
        <v>75</v>
      </c>
      <c r="O10" s="4"/>
      <c r="P10" s="4"/>
      <c r="Q10" s="4"/>
    </row>
    <row r="11" spans="1:17" s="3" customFormat="1" ht="12.75">
      <c r="A11" s="3" t="s">
        <v>21</v>
      </c>
      <c r="B11" s="4">
        <v>0.02</v>
      </c>
      <c r="C11" s="4">
        <v>0.03</v>
      </c>
      <c r="D11" s="4">
        <v>0</v>
      </c>
      <c r="E11" s="4">
        <v>0</v>
      </c>
      <c r="F11" s="4">
        <v>0.06</v>
      </c>
      <c r="G11" s="4">
        <v>0</v>
      </c>
      <c r="H11" s="4">
        <v>0</v>
      </c>
      <c r="I11" s="4">
        <v>0.06</v>
      </c>
      <c r="J11" s="4">
        <v>0</v>
      </c>
      <c r="K11" s="4"/>
      <c r="L11" s="4">
        <f>AVERAGE(B11:J11)</f>
        <v>0.018888888888888886</v>
      </c>
      <c r="M11" s="4">
        <f>STDEV(B11:J11)</f>
        <v>0.025712081034235855</v>
      </c>
      <c r="N11" s="4" t="s">
        <v>75</v>
      </c>
      <c r="O11" s="4"/>
      <c r="P11" s="4"/>
      <c r="Q11" s="4"/>
    </row>
    <row r="12" spans="1:17" s="3" customFormat="1" ht="12.75">
      <c r="A12" s="3" t="s">
        <v>19</v>
      </c>
      <c r="B12" s="4">
        <v>1.11</v>
      </c>
      <c r="C12" s="4">
        <v>0.06</v>
      </c>
      <c r="D12" s="4">
        <v>0.38</v>
      </c>
      <c r="E12" s="4">
        <v>0.16</v>
      </c>
      <c r="F12" s="4">
        <v>0.57</v>
      </c>
      <c r="G12" s="4">
        <v>0.26</v>
      </c>
      <c r="H12" s="4">
        <v>0.35</v>
      </c>
      <c r="I12" s="4">
        <v>0.4</v>
      </c>
      <c r="J12" s="4">
        <v>0.45</v>
      </c>
      <c r="K12" s="4"/>
      <c r="L12" s="4">
        <f>AVERAGE(B12:J12)</f>
        <v>0.41555555555555557</v>
      </c>
      <c r="M12" s="4">
        <f>STDEV(B12:J12)</f>
        <v>0.30187377789032593</v>
      </c>
      <c r="N12" s="4" t="s">
        <v>75</v>
      </c>
      <c r="O12" s="4"/>
      <c r="P12" s="4"/>
      <c r="Q12" s="4"/>
    </row>
    <row r="13" spans="1:17" s="3" customFormat="1" ht="12.75">
      <c r="A13" s="3" t="s">
        <v>27</v>
      </c>
      <c r="B13" s="4">
        <v>0.07</v>
      </c>
      <c r="C13" s="4">
        <v>0</v>
      </c>
      <c r="D13" s="4">
        <v>0</v>
      </c>
      <c r="E13" s="4">
        <v>0</v>
      </c>
      <c r="F13" s="4">
        <v>0.04</v>
      </c>
      <c r="G13" s="4">
        <v>0.02</v>
      </c>
      <c r="H13" s="4">
        <v>0.02</v>
      </c>
      <c r="I13" s="4">
        <v>0.04</v>
      </c>
      <c r="J13" s="4">
        <v>0</v>
      </c>
      <c r="K13" s="4"/>
      <c r="L13" s="4">
        <f>AVERAGE(B13:J13)</f>
        <v>0.021111111111111112</v>
      </c>
      <c r="M13" s="4">
        <f>STDEV(B13:J13)</f>
        <v>0.024720661623652215</v>
      </c>
      <c r="N13" s="4" t="s">
        <v>75</v>
      </c>
      <c r="O13" s="4"/>
      <c r="P13" s="4"/>
      <c r="Q13" s="4"/>
    </row>
    <row r="14" spans="1:17" s="3" customFormat="1" ht="12.75">
      <c r="A14" s="3" t="s">
        <v>23</v>
      </c>
      <c r="B14" s="4">
        <v>0.01</v>
      </c>
      <c r="C14" s="4">
        <v>0</v>
      </c>
      <c r="D14" s="4">
        <v>0.02</v>
      </c>
      <c r="E14" s="4">
        <v>0.01</v>
      </c>
      <c r="F14" s="4">
        <v>0.03</v>
      </c>
      <c r="G14" s="4">
        <v>0.01</v>
      </c>
      <c r="H14" s="4">
        <v>0</v>
      </c>
      <c r="I14" s="4">
        <v>0.01</v>
      </c>
      <c r="J14" s="4">
        <v>0</v>
      </c>
      <c r="K14" s="4"/>
      <c r="L14" s="4">
        <f>AVERAGE(B14:J14)</f>
        <v>0.01</v>
      </c>
      <c r="M14" s="4">
        <f>STDEV(B14:J14)</f>
        <v>0.01</v>
      </c>
      <c r="N14" s="4" t="s">
        <v>75</v>
      </c>
      <c r="O14" s="4"/>
      <c r="P14" s="4"/>
      <c r="Q14" s="4"/>
    </row>
    <row r="15" spans="1:17" s="3" customFormat="1" ht="12.75">
      <c r="A15" s="3" t="s">
        <v>25</v>
      </c>
      <c r="B15" s="4">
        <v>0</v>
      </c>
      <c r="C15" s="4">
        <v>0.03</v>
      </c>
      <c r="D15" s="4">
        <v>0.01</v>
      </c>
      <c r="E15" s="4">
        <v>0</v>
      </c>
      <c r="F15" s="4">
        <v>0.04</v>
      </c>
      <c r="G15" s="4">
        <v>0.01</v>
      </c>
      <c r="H15" s="4">
        <v>0</v>
      </c>
      <c r="I15" s="4">
        <v>0</v>
      </c>
      <c r="J15" s="4">
        <v>0.03</v>
      </c>
      <c r="K15" s="4"/>
      <c r="L15" s="4">
        <f>AVERAGE(B15:J15)</f>
        <v>0.013333333333333332</v>
      </c>
      <c r="M15" s="4">
        <f>STDEV(B15:J15)</f>
        <v>0.015811388300841896</v>
      </c>
      <c r="N15" s="4" t="s">
        <v>75</v>
      </c>
      <c r="O15" s="4"/>
      <c r="P15" s="4"/>
      <c r="Q15" s="4"/>
    </row>
    <row r="16" spans="1:17" s="3" customFormat="1" ht="12.75">
      <c r="A16" s="3" t="s">
        <v>28</v>
      </c>
      <c r="B16" s="4">
        <v>0</v>
      </c>
      <c r="C16" s="4">
        <v>0.02</v>
      </c>
      <c r="D16" s="4">
        <v>0.05</v>
      </c>
      <c r="E16" s="4">
        <v>0.01</v>
      </c>
      <c r="F16" s="4">
        <v>0</v>
      </c>
      <c r="G16" s="4">
        <v>0</v>
      </c>
      <c r="H16" s="4">
        <v>0.01</v>
      </c>
      <c r="I16" s="4">
        <v>0.03</v>
      </c>
      <c r="J16" s="4">
        <v>0</v>
      </c>
      <c r="K16" s="4"/>
      <c r="L16" s="4">
        <f>AVERAGE(B16:J16)</f>
        <v>0.013333333333333332</v>
      </c>
      <c r="M16" s="4">
        <f>STDEV(B16:J16)</f>
        <v>0.017320508075688773</v>
      </c>
      <c r="N16" s="4" t="s">
        <v>75</v>
      </c>
      <c r="O16" s="4"/>
      <c r="P16" s="4"/>
      <c r="Q16" s="4"/>
    </row>
    <row r="17" spans="1:17" s="3" customFormat="1" ht="12.75">
      <c r="A17" s="3" t="s">
        <v>22</v>
      </c>
      <c r="B17" s="4">
        <v>0.04</v>
      </c>
      <c r="C17" s="4">
        <v>0.03</v>
      </c>
      <c r="D17" s="4">
        <v>0.06</v>
      </c>
      <c r="E17" s="4">
        <v>0.02</v>
      </c>
      <c r="F17" s="4">
        <v>0.1</v>
      </c>
      <c r="G17" s="4">
        <v>0.04</v>
      </c>
      <c r="H17" s="4">
        <v>0.03</v>
      </c>
      <c r="I17" s="4">
        <v>0.06</v>
      </c>
      <c r="J17" s="4">
        <v>0.06</v>
      </c>
      <c r="K17" s="4"/>
      <c r="L17" s="4">
        <f>AVERAGE(B17:J17)</f>
        <v>0.048888888888888885</v>
      </c>
      <c r="M17" s="4">
        <f>STDEV(B17:J17)</f>
        <v>0.024209731743889934</v>
      </c>
      <c r="N17" s="4" t="s">
        <v>75</v>
      </c>
      <c r="O17" s="4"/>
      <c r="P17" s="4"/>
      <c r="Q17" s="4"/>
    </row>
    <row r="18" spans="1:17" ht="12.75">
      <c r="A18" s="1" t="s">
        <v>29</v>
      </c>
      <c r="B18" s="2">
        <v>42.07</v>
      </c>
      <c r="C18" s="2">
        <v>39.54</v>
      </c>
      <c r="D18" s="2">
        <v>39.6</v>
      </c>
      <c r="E18" s="2">
        <v>39.74</v>
      </c>
      <c r="F18" s="2">
        <v>36.75</v>
      </c>
      <c r="G18" s="2">
        <v>39.51</v>
      </c>
      <c r="H18" s="2">
        <v>40.92</v>
      </c>
      <c r="I18" s="2">
        <v>38.65</v>
      </c>
      <c r="J18" s="2">
        <v>39.83</v>
      </c>
      <c r="K18" s="2"/>
      <c r="L18" s="2">
        <f>AVERAGE(B18:J18)</f>
        <v>39.62333333333333</v>
      </c>
      <c r="M18" s="2">
        <f>STDEV(B18:J18)</f>
        <v>1.4554896083450386</v>
      </c>
      <c r="N18" s="2"/>
      <c r="O18" s="2"/>
      <c r="P18" s="2"/>
      <c r="Q18" s="2"/>
    </row>
    <row r="19" spans="2:17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" t="s">
        <v>30</v>
      </c>
      <c r="B20" s="2" t="s">
        <v>31</v>
      </c>
      <c r="C20" s="2" t="s">
        <v>32</v>
      </c>
      <c r="D20" s="2" t="s">
        <v>33</v>
      </c>
      <c r="E20" s="2">
        <v>2.5</v>
      </c>
      <c r="F20" s="2" t="s">
        <v>34</v>
      </c>
      <c r="G20" s="2"/>
      <c r="H20" s="2"/>
      <c r="I20" s="2"/>
      <c r="J20" s="2"/>
      <c r="K20" s="2"/>
      <c r="L20" s="1" t="s">
        <v>73</v>
      </c>
      <c r="M20" s="1" t="s">
        <v>74</v>
      </c>
      <c r="N20" s="2"/>
      <c r="O20" s="2"/>
      <c r="P20" s="2"/>
      <c r="Q20" s="2"/>
    </row>
    <row r="21" spans="1:17" ht="12.75">
      <c r="A21" s="1" t="s">
        <v>39</v>
      </c>
      <c r="B21" s="2">
        <v>0.9936494825260164</v>
      </c>
      <c r="C21" s="2">
        <v>0.995587628547158</v>
      </c>
      <c r="D21" s="2">
        <v>0.9937301761764972</v>
      </c>
      <c r="E21" s="2">
        <v>0.995624796468587</v>
      </c>
      <c r="F21" s="2">
        <v>0.9864398646324989</v>
      </c>
      <c r="G21" s="2">
        <v>0.9917669343016448</v>
      </c>
      <c r="H21" s="2">
        <v>0.9833268108608141</v>
      </c>
      <c r="I21" s="2">
        <v>0.9898493684923614</v>
      </c>
      <c r="J21" s="2">
        <v>0.987925189598916</v>
      </c>
      <c r="K21" s="2"/>
      <c r="L21" s="2">
        <f>AVERAGE(B21:J21)</f>
        <v>0.9908778057338328</v>
      </c>
      <c r="M21" s="2">
        <f>STDEV(B21:J21)</f>
        <v>0.004298452933182538</v>
      </c>
      <c r="N21" s="6">
        <v>1</v>
      </c>
      <c r="O21" s="2"/>
      <c r="P21" s="2"/>
      <c r="Q21" s="2"/>
    </row>
    <row r="22" spans="1:17" ht="12.75">
      <c r="A22" s="1" t="s">
        <v>37</v>
      </c>
      <c r="B22" s="2">
        <v>0.006322857242614893</v>
      </c>
      <c r="C22" s="2">
        <v>0.0043470951287204705</v>
      </c>
      <c r="D22" s="2">
        <v>0.008809209830022131</v>
      </c>
      <c r="E22" s="2">
        <v>0.00473427678711411</v>
      </c>
      <c r="F22" s="2">
        <v>0.014107494776302888</v>
      </c>
      <c r="G22" s="2">
        <v>0.00880348490934717</v>
      </c>
      <c r="H22" s="2">
        <v>0.01970189722266844</v>
      </c>
      <c r="I22" s="2">
        <v>0.009880934740781767</v>
      </c>
      <c r="J22" s="2">
        <v>0.013412564668506552</v>
      </c>
      <c r="K22" s="2"/>
      <c r="L22" s="2">
        <f>AVERAGE(B22:J22)</f>
        <v>0.01001331281178649</v>
      </c>
      <c r="M22" s="2">
        <f>STDEV(B22:J22)</f>
        <v>0.004983857504714306</v>
      </c>
      <c r="N22" s="6" t="s">
        <v>80</v>
      </c>
      <c r="O22" s="2"/>
      <c r="P22" s="2"/>
      <c r="Q22" s="2"/>
    </row>
    <row r="23" spans="1:17" ht="12.75">
      <c r="A23" s="1" t="s">
        <v>76</v>
      </c>
      <c r="B23" s="2">
        <v>0.004261338547357854</v>
      </c>
      <c r="C23" s="2">
        <v>0.003006857292682881</v>
      </c>
      <c r="D23" s="2">
        <v>0.0016404965424825944</v>
      </c>
      <c r="E23" s="2">
        <v>0.002557729098573946</v>
      </c>
      <c r="F23" s="2">
        <v>0.008492730836198904</v>
      </c>
      <c r="G23" s="2">
        <v>0.004918291254578543</v>
      </c>
      <c r="H23" s="2">
        <v>0.008086751342641531</v>
      </c>
      <c r="I23" s="2">
        <v>0.0070367844386158345</v>
      </c>
      <c r="J23" s="2">
        <v>0.006712119333300317</v>
      </c>
      <c r="K23" s="2"/>
      <c r="L23" s="2">
        <f>AVERAGE(B23:J23)</f>
        <v>0.00519034429849249</v>
      </c>
      <c r="M23" s="2">
        <f>STDEV(B23:J23)</f>
        <v>0.0025064126004116427</v>
      </c>
      <c r="N23" s="6" t="s">
        <v>80</v>
      </c>
      <c r="O23" s="2"/>
      <c r="P23" s="2"/>
      <c r="Q23" s="2"/>
    </row>
    <row r="24" spans="1:17" ht="12.75">
      <c r="A24" s="1" t="s">
        <v>29</v>
      </c>
      <c r="B24" s="2">
        <f>SUM(B21:B23)</f>
        <v>1.004233678315989</v>
      </c>
      <c r="C24" s="2">
        <f aca="true" t="shared" si="0" ref="C24:J24">SUM(C21:C23)</f>
        <v>1.0029415809685613</v>
      </c>
      <c r="D24" s="2">
        <f t="shared" si="0"/>
        <v>1.0041798825490018</v>
      </c>
      <c r="E24" s="2">
        <f t="shared" si="0"/>
        <v>1.002916802354275</v>
      </c>
      <c r="F24" s="2">
        <f t="shared" si="0"/>
        <v>1.0090400902450005</v>
      </c>
      <c r="G24" s="2">
        <f t="shared" si="0"/>
        <v>1.0054887104655703</v>
      </c>
      <c r="H24" s="2">
        <f t="shared" si="0"/>
        <v>1.011115459426124</v>
      </c>
      <c r="I24" s="2">
        <f t="shared" si="0"/>
        <v>1.006767087671759</v>
      </c>
      <c r="J24" s="2">
        <f t="shared" si="0"/>
        <v>1.0080498736007228</v>
      </c>
      <c r="K24" s="2"/>
      <c r="L24" s="2">
        <f>AVERAGE(B24:J24)</f>
        <v>1.0060814628441115</v>
      </c>
      <c r="M24" s="2">
        <f>STDEV(B24:J24)</f>
        <v>0.002865635288796968</v>
      </c>
      <c r="N24" s="2"/>
      <c r="O24" s="2"/>
      <c r="P24" s="2"/>
      <c r="Q24" s="2"/>
    </row>
    <row r="25" spans="2:1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" t="s">
        <v>15</v>
      </c>
      <c r="B26" s="2">
        <v>0.15955958362335815</v>
      </c>
      <c r="C26" s="2">
        <v>0.13936442834856233</v>
      </c>
      <c r="D26" s="2">
        <v>0.17013029706998653</v>
      </c>
      <c r="E26" s="2">
        <v>0.195805203695224</v>
      </c>
      <c r="F26" s="2">
        <v>0.19616751932718554</v>
      </c>
      <c r="G26" s="2">
        <v>0.16661933829962164</v>
      </c>
      <c r="H26" s="2">
        <v>0.09947313479513452</v>
      </c>
      <c r="I26" s="2">
        <v>0.20961752637444475</v>
      </c>
      <c r="J26" s="2">
        <v>0.09745273807049053</v>
      </c>
      <c r="K26" s="2"/>
      <c r="L26" s="2">
        <f>AVERAGE(B26:J26)</f>
        <v>0.15935441884488977</v>
      </c>
      <c r="M26" s="2">
        <f>STDEV(B26:J26)</f>
        <v>0.0406146075058456</v>
      </c>
      <c r="N26" s="2"/>
      <c r="O26" s="2"/>
      <c r="P26" s="2"/>
      <c r="Q26" s="2"/>
    </row>
    <row r="27" spans="2:1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5" ht="20.25">
      <c r="A28" s="2"/>
      <c r="B28" s="2" t="s">
        <v>78</v>
      </c>
      <c r="C28" s="2"/>
      <c r="D28" s="5" t="s">
        <v>77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1" ht="20.25">
      <c r="B29" s="1" t="s">
        <v>79</v>
      </c>
      <c r="D29" s="5" t="s">
        <v>82</v>
      </c>
      <c r="K29" s="1" t="s">
        <v>81</v>
      </c>
    </row>
    <row r="30" ht="18.75">
      <c r="G30" s="5"/>
    </row>
    <row r="31" spans="1:8" ht="12.75">
      <c r="A31" s="1" t="s">
        <v>47</v>
      </c>
      <c r="B31" s="1" t="s">
        <v>48</v>
      </c>
      <c r="C31" s="1" t="s">
        <v>49</v>
      </c>
      <c r="D31" s="1" t="s">
        <v>50</v>
      </c>
      <c r="E31" s="1" t="s">
        <v>51</v>
      </c>
      <c r="F31" s="1" t="s">
        <v>52</v>
      </c>
      <c r="G31" s="1" t="s">
        <v>53</v>
      </c>
      <c r="H31" s="1" t="s">
        <v>54</v>
      </c>
    </row>
    <row r="32" spans="1:8" ht="12.75">
      <c r="A32" s="1" t="s">
        <v>55</v>
      </c>
      <c r="B32" s="1" t="s">
        <v>15</v>
      </c>
      <c r="C32" s="1" t="s">
        <v>56</v>
      </c>
      <c r="D32" s="1">
        <v>20</v>
      </c>
      <c r="E32" s="1">
        <v>10</v>
      </c>
      <c r="F32" s="1">
        <v>800</v>
      </c>
      <c r="G32" s="1">
        <v>-800</v>
      </c>
      <c r="H32" s="1" t="s">
        <v>57</v>
      </c>
    </row>
    <row r="33" spans="1:8" ht="12.75">
      <c r="A33" s="1" t="s">
        <v>55</v>
      </c>
      <c r="B33" s="1" t="s">
        <v>35</v>
      </c>
      <c r="C33" s="1" t="s">
        <v>56</v>
      </c>
      <c r="D33" s="1">
        <v>20</v>
      </c>
      <c r="E33" s="1">
        <v>10</v>
      </c>
      <c r="F33" s="1">
        <v>600</v>
      </c>
      <c r="G33" s="1">
        <v>-600</v>
      </c>
      <c r="H33" s="1" t="s">
        <v>58</v>
      </c>
    </row>
    <row r="34" spans="1:8" ht="12.75">
      <c r="A34" s="1" t="s">
        <v>55</v>
      </c>
      <c r="B34" s="1" t="s">
        <v>38</v>
      </c>
      <c r="C34" s="1" t="s">
        <v>56</v>
      </c>
      <c r="D34" s="1">
        <v>20</v>
      </c>
      <c r="E34" s="1">
        <v>10</v>
      </c>
      <c r="F34" s="1">
        <v>600</v>
      </c>
      <c r="G34" s="1">
        <v>-600</v>
      </c>
      <c r="H34" s="1" t="s">
        <v>59</v>
      </c>
    </row>
    <row r="35" spans="1:8" ht="12.75">
      <c r="A35" s="1" t="s">
        <v>55</v>
      </c>
      <c r="B35" s="1" t="s">
        <v>45</v>
      </c>
      <c r="C35" s="1" t="s">
        <v>60</v>
      </c>
      <c r="D35" s="1">
        <v>20</v>
      </c>
      <c r="E35" s="1">
        <v>10</v>
      </c>
      <c r="F35" s="1">
        <v>600</v>
      </c>
      <c r="G35" s="1">
        <v>-600</v>
      </c>
      <c r="H35" s="1" t="s">
        <v>61</v>
      </c>
    </row>
    <row r="36" spans="1:8" ht="12.75">
      <c r="A36" s="1" t="s">
        <v>55</v>
      </c>
      <c r="B36" s="1" t="s">
        <v>36</v>
      </c>
      <c r="C36" s="1" t="s">
        <v>56</v>
      </c>
      <c r="D36" s="1">
        <v>20</v>
      </c>
      <c r="E36" s="1">
        <v>10</v>
      </c>
      <c r="F36" s="1">
        <v>600</v>
      </c>
      <c r="G36" s="1">
        <v>-600</v>
      </c>
      <c r="H36" s="1" t="s">
        <v>59</v>
      </c>
    </row>
    <row r="37" spans="1:8" ht="12.75">
      <c r="A37" s="1" t="s">
        <v>55</v>
      </c>
      <c r="B37" s="1" t="s">
        <v>37</v>
      </c>
      <c r="C37" s="1" t="s">
        <v>56</v>
      </c>
      <c r="D37" s="1">
        <v>20</v>
      </c>
      <c r="E37" s="1">
        <v>10</v>
      </c>
      <c r="F37" s="1">
        <v>600</v>
      </c>
      <c r="G37" s="1">
        <v>-600</v>
      </c>
      <c r="H37" s="1" t="s">
        <v>62</v>
      </c>
    </row>
    <row r="38" spans="1:8" ht="12.75">
      <c r="A38" s="1" t="s">
        <v>63</v>
      </c>
      <c r="B38" s="1" t="s">
        <v>39</v>
      </c>
      <c r="C38" s="1" t="s">
        <v>56</v>
      </c>
      <c r="D38" s="1">
        <v>20</v>
      </c>
      <c r="E38" s="1">
        <v>10</v>
      </c>
      <c r="F38" s="1">
        <v>500</v>
      </c>
      <c r="G38" s="1">
        <v>-500</v>
      </c>
      <c r="H38" s="1" t="s">
        <v>64</v>
      </c>
    </row>
    <row r="39" spans="1:8" ht="12.75">
      <c r="A39" s="1" t="s">
        <v>63</v>
      </c>
      <c r="B39" s="1" t="s">
        <v>40</v>
      </c>
      <c r="C39" s="1" t="s">
        <v>56</v>
      </c>
      <c r="D39" s="1">
        <v>20</v>
      </c>
      <c r="E39" s="1">
        <v>10</v>
      </c>
      <c r="F39" s="1">
        <v>250</v>
      </c>
      <c r="G39" s="1">
        <v>-250</v>
      </c>
      <c r="H39" s="1" t="s">
        <v>65</v>
      </c>
    </row>
    <row r="40" spans="1:8" ht="12.75">
      <c r="A40" s="1" t="s">
        <v>63</v>
      </c>
      <c r="B40" s="1" t="s">
        <v>22</v>
      </c>
      <c r="C40" s="1" t="s">
        <v>56</v>
      </c>
      <c r="D40" s="1">
        <v>20</v>
      </c>
      <c r="E40" s="1">
        <v>10</v>
      </c>
      <c r="F40" s="1">
        <v>500</v>
      </c>
      <c r="G40" s="1">
        <v>-500</v>
      </c>
      <c r="H40" s="1" t="s">
        <v>66</v>
      </c>
    </row>
    <row r="41" spans="1:8" ht="12.75">
      <c r="A41" s="1" t="s">
        <v>63</v>
      </c>
      <c r="B41" s="1" t="s">
        <v>41</v>
      </c>
      <c r="C41" s="1" t="s">
        <v>56</v>
      </c>
      <c r="D41" s="1">
        <v>20</v>
      </c>
      <c r="E41" s="1">
        <v>10</v>
      </c>
      <c r="F41" s="1">
        <v>600</v>
      </c>
      <c r="G41" s="1">
        <v>-600</v>
      </c>
      <c r="H41" s="1" t="s">
        <v>67</v>
      </c>
    </row>
    <row r="42" spans="1:8" ht="12.75">
      <c r="A42" s="1" t="s">
        <v>63</v>
      </c>
      <c r="B42" s="1" t="s">
        <v>42</v>
      </c>
      <c r="C42" s="1" t="s">
        <v>56</v>
      </c>
      <c r="D42" s="1">
        <v>20</v>
      </c>
      <c r="E42" s="1">
        <v>10</v>
      </c>
      <c r="F42" s="1">
        <v>500</v>
      </c>
      <c r="G42" s="1">
        <v>-500</v>
      </c>
      <c r="H42" s="1" t="s">
        <v>68</v>
      </c>
    </row>
    <row r="43" spans="1:8" ht="12.75">
      <c r="A43" s="1" t="s">
        <v>63</v>
      </c>
      <c r="B43" s="1" t="s">
        <v>43</v>
      </c>
      <c r="C43" s="1" t="s">
        <v>56</v>
      </c>
      <c r="D43" s="1">
        <v>20</v>
      </c>
      <c r="E43" s="1">
        <v>10</v>
      </c>
      <c r="F43" s="1">
        <v>600</v>
      </c>
      <c r="G43" s="1">
        <v>-600</v>
      </c>
      <c r="H43" s="1" t="s">
        <v>69</v>
      </c>
    </row>
    <row r="44" spans="1:8" ht="12.75">
      <c r="A44" s="1" t="s">
        <v>70</v>
      </c>
      <c r="B44" s="1" t="s">
        <v>44</v>
      </c>
      <c r="C44" s="1" t="s">
        <v>56</v>
      </c>
      <c r="D44" s="1">
        <v>20</v>
      </c>
      <c r="E44" s="1">
        <v>10</v>
      </c>
      <c r="F44" s="1">
        <v>500</v>
      </c>
      <c r="G44" s="1">
        <v>-500</v>
      </c>
      <c r="H44" s="1" t="s">
        <v>71</v>
      </c>
    </row>
    <row r="45" spans="1:8" ht="12.75">
      <c r="A45" s="1" t="s">
        <v>70</v>
      </c>
      <c r="B45" s="1" t="s">
        <v>46</v>
      </c>
      <c r="C45" s="1" t="s">
        <v>56</v>
      </c>
      <c r="D45" s="1">
        <v>20</v>
      </c>
      <c r="E45" s="1">
        <v>10</v>
      </c>
      <c r="F45" s="1">
        <v>500</v>
      </c>
      <c r="G45" s="1">
        <v>-500</v>
      </c>
      <c r="H45" s="1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2008-04-23T21:32:08Z</dcterms:created>
  <dcterms:modified xsi:type="dcterms:W3CDTF">2008-04-23T21:32:08Z</dcterms:modified>
  <cp:category/>
  <cp:version/>
  <cp:contentType/>
  <cp:contentStatus/>
</cp:coreProperties>
</file>