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4925" windowHeight="10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<sst xmlns="http://schemas.openxmlformats.org/spreadsheetml/2006/main" count="131" uniqueCount="76">
  <si>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</si>
  <si>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</si>
  <si>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</si>
  <si>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</si>
  <si>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</si>
  <si>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</si>
  <si>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</si>
  <si>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</si>
  <si>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</si>
  <si>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#45</t>
  </si>
  <si>
    <t>#46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</si>
  <si>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</si>
  <si>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</si>
  <si>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</si>
  <si>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</si>
  <si>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</si>
  <si>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</si>
  <si>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</si>
  <si>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</si>
  <si>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</si>
  <si>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</si>
  <si>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</si>
  <si>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</si>
  <si>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</si>
  <si>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TiO2</t>
  </si>
  <si>
    <t>MnO</t>
  </si>
  <si>
    <t>Cr2O3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</si>
  <si>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</si>
  <si>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</si>
  <si>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</si>
  <si>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</si>
  <si>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</si>
  <si>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</si>
  <si>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</si>
  <si>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</si>
  <si>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</si>
  <si>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</si>
  <si>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</si>
  <si>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</si>
  <si>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Ti</t>
  </si>
  <si>
    <t>Fe</t>
  </si>
  <si>
    <t>Mn</t>
  </si>
  <si>
    <t>Cr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</si>
  <si>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</si>
  <si>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</si>
  <si>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</si>
  <si>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</si>
  <si>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</si>
  <si>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</si>
  <si>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</si>
  <si>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</si>
  <si>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</si>
  <si>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</si>
  <si>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</si>
  <si>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</si>
  <si>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</si>
  <si>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</si>
  <si>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</si>
  <si>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</si>
  <si>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rutile1</t>
  </si>
  <si>
    <t>LIF</t>
  </si>
  <si>
    <t>fayalite</t>
  </si>
  <si>
    <t>rhod-791</t>
  </si>
  <si>
    <t>chrom-s</t>
  </si>
  <si>
    <t xml:space="preserve"> </t>
  </si>
  <si>
    <r>
      <t>KAl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</si>
  <si>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</si>
  <si>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</si>
  <si>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t>Fe2O3</t>
  </si>
  <si>
    <t>average</t>
  </si>
  <si>
    <t>stdev</t>
  </si>
  <si>
    <t>in formula</t>
  </si>
  <si>
    <t>Total</t>
  </si>
  <si>
    <t>trace</t>
  </si>
  <si>
    <r>
      <t>(K</t>
    </r>
    <r>
      <rPr>
        <vertAlign val="subscript"/>
        <sz val="14"/>
        <rFont val="Times New Roman"/>
        <family val="1"/>
      </rPr>
      <t>0.93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1.95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</si>
  <si>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muscovite R061120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</si>
</sst>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workbookViewId="0" topLeftCell="A1">
      <selection activeCell="L26" sqref="L2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75</v>
      </c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L2" s="1" t="s">
        <v>9</v>
      </c>
      <c r="M2" s="1" t="s">
        <v>10</v>
      </c>
    </row>
    <row r="3" spans="1:1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O3" s="1" t="s">
        <v>69</v>
      </c>
      <c r="P3" s="1" t="s">
        <v>70</v>
      </c>
    </row>
    <row r="4" spans="1:30" ht="12.75">
      <c r="A4" s="1" t="s">
        <v>20</v>
      </c>
      <c r="B4" s="3">
        <v>45.39</v>
      </c>
      <c r="C4" s="3">
        <v>45.72</v>
      </c>
      <c r="D4" s="3">
        <v>45.85</v>
      </c>
      <c r="E4" s="3">
        <v>45.58</v>
      </c>
      <c r="F4" s="3">
        <v>45.15</v>
      </c>
      <c r="G4" s="3">
        <v>46.65</v>
      </c>
      <c r="H4" s="3">
        <v>45.86</v>
      </c>
      <c r="I4" s="3">
        <v>47.07</v>
      </c>
      <c r="J4" s="3">
        <v>45.69</v>
      </c>
      <c r="K4" s="3"/>
      <c r="L4" s="3">
        <v>45.63</v>
      </c>
      <c r="M4" s="3">
        <v>45.72</v>
      </c>
      <c r="N4" s="3"/>
      <c r="O4" s="3">
        <f>AVERAGE(B4:M4)</f>
        <v>45.84636363636364</v>
      </c>
      <c r="P4" s="3">
        <f>STDEV(B4:M4)</f>
        <v>0.5486943179446387</v>
      </c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1" t="s">
        <v>22</v>
      </c>
      <c r="B5" s="3">
        <v>38.23</v>
      </c>
      <c r="C5" s="3">
        <v>38.34</v>
      </c>
      <c r="D5" s="3">
        <v>38.92</v>
      </c>
      <c r="E5" s="3">
        <v>38.27</v>
      </c>
      <c r="F5" s="3">
        <v>38.65</v>
      </c>
      <c r="G5" s="3">
        <v>37.68</v>
      </c>
      <c r="H5" s="3">
        <v>38.35</v>
      </c>
      <c r="I5" s="3">
        <v>38.14</v>
      </c>
      <c r="J5" s="3">
        <v>37.32</v>
      </c>
      <c r="K5" s="3"/>
      <c r="L5" s="3">
        <v>37.83</v>
      </c>
      <c r="M5" s="3">
        <v>38.18</v>
      </c>
      <c r="N5" s="3"/>
      <c r="O5" s="3">
        <f aca="true" t="shared" si="0" ref="O5:O15">AVERAGE(B5:M5)</f>
        <v>38.17363636363636</v>
      </c>
      <c r="P5" s="3">
        <f aca="true" t="shared" si="1" ref="P5:P15">STDEV(B5:M5)</f>
        <v>0.4412317469829791</v>
      </c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1" t="s">
        <v>19</v>
      </c>
      <c r="B6" s="3">
        <v>10.88</v>
      </c>
      <c r="C6" s="3">
        <v>10.77</v>
      </c>
      <c r="D6" s="3">
        <v>10.79</v>
      </c>
      <c r="E6" s="3">
        <v>10.65</v>
      </c>
      <c r="F6" s="3">
        <v>10.96</v>
      </c>
      <c r="G6" s="3">
        <v>11.02</v>
      </c>
      <c r="H6" s="3">
        <v>10.84</v>
      </c>
      <c r="I6" s="3">
        <v>10.98</v>
      </c>
      <c r="J6" s="3">
        <v>11.06</v>
      </c>
      <c r="K6" s="3"/>
      <c r="L6" s="3">
        <v>10.96</v>
      </c>
      <c r="M6" s="3">
        <v>10.81</v>
      </c>
      <c r="N6" s="3"/>
      <c r="O6" s="3">
        <f t="shared" si="0"/>
        <v>10.883636363636363</v>
      </c>
      <c r="P6" s="3">
        <f t="shared" si="1"/>
        <v>0.12419925340123851</v>
      </c>
      <c r="Q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1" t="s">
        <v>68</v>
      </c>
      <c r="B7" s="3">
        <v>0.91389</v>
      </c>
      <c r="C7" s="3">
        <v>0.6464099999999999</v>
      </c>
      <c r="D7" s="3">
        <v>0.46809</v>
      </c>
      <c r="E7" s="3">
        <v>0.612975</v>
      </c>
      <c r="F7" s="3">
        <v>0.78015</v>
      </c>
      <c r="G7" s="3">
        <v>0.9250349999999999</v>
      </c>
      <c r="H7" s="3">
        <v>0.657555</v>
      </c>
      <c r="I7" s="3">
        <v>1.04763</v>
      </c>
      <c r="J7" s="3">
        <v>1.170225</v>
      </c>
      <c r="K7" s="3"/>
      <c r="L7" s="3">
        <v>1.1479350000000001</v>
      </c>
      <c r="M7" s="3">
        <v>0.8581650000000001</v>
      </c>
      <c r="N7" s="3"/>
      <c r="O7" s="3">
        <f t="shared" si="0"/>
        <v>0.8389145454545454</v>
      </c>
      <c r="P7" s="3">
        <f t="shared" si="1"/>
        <v>0.22895263905941948</v>
      </c>
      <c r="Q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1" t="s">
        <v>18</v>
      </c>
      <c r="B8" s="3">
        <v>0.47</v>
      </c>
      <c r="C8" s="3">
        <v>0.54</v>
      </c>
      <c r="D8" s="3">
        <v>0.61</v>
      </c>
      <c r="E8" s="3">
        <v>0.63</v>
      </c>
      <c r="F8" s="3">
        <v>0.53</v>
      </c>
      <c r="G8" s="3">
        <v>0.58</v>
      </c>
      <c r="H8" s="3">
        <v>0.59</v>
      </c>
      <c r="I8" s="3">
        <v>0.55</v>
      </c>
      <c r="J8" s="3">
        <v>0.48</v>
      </c>
      <c r="K8" s="3"/>
      <c r="L8" s="3">
        <v>0.53</v>
      </c>
      <c r="M8" s="3">
        <v>0.58</v>
      </c>
      <c r="N8" s="3"/>
      <c r="O8" s="3">
        <f t="shared" si="0"/>
        <v>0.5536363636363637</v>
      </c>
      <c r="P8" s="3">
        <f t="shared" si="1"/>
        <v>0.050452497910949926</v>
      </c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1" t="s">
        <v>25</v>
      </c>
      <c r="B9" s="3">
        <v>0.05</v>
      </c>
      <c r="C9" s="3">
        <v>0.2</v>
      </c>
      <c r="D9" s="3">
        <v>0.14</v>
      </c>
      <c r="E9" s="3">
        <v>0.13</v>
      </c>
      <c r="F9" s="3">
        <v>0.06</v>
      </c>
      <c r="G9" s="3">
        <v>0.08</v>
      </c>
      <c r="H9" s="3">
        <v>0.12</v>
      </c>
      <c r="I9" s="3">
        <v>0.11</v>
      </c>
      <c r="J9" s="3">
        <v>0.14</v>
      </c>
      <c r="K9" s="3"/>
      <c r="L9" s="3">
        <v>0.14</v>
      </c>
      <c r="M9" s="3">
        <v>0.08</v>
      </c>
      <c r="N9" s="3"/>
      <c r="O9" s="3">
        <f t="shared" si="0"/>
        <v>0.11363636363636363</v>
      </c>
      <c r="P9" s="3">
        <f t="shared" si="1"/>
        <v>0.043651512521956745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23" s="4" customFormat="1" ht="12.75">
      <c r="A10" s="4" t="s">
        <v>26</v>
      </c>
      <c r="B10" s="5">
        <v>0</v>
      </c>
      <c r="C10" s="5">
        <v>0</v>
      </c>
      <c r="D10" s="5">
        <v>0.01</v>
      </c>
      <c r="E10" s="5">
        <v>0.08</v>
      </c>
      <c r="F10" s="5">
        <v>0</v>
      </c>
      <c r="G10" s="5">
        <v>0.02</v>
      </c>
      <c r="H10" s="5">
        <v>0</v>
      </c>
      <c r="I10" s="5">
        <v>0.04</v>
      </c>
      <c r="J10" s="5">
        <v>0.03</v>
      </c>
      <c r="K10" s="5"/>
      <c r="L10" s="5">
        <v>0.02</v>
      </c>
      <c r="M10" s="5">
        <v>0</v>
      </c>
      <c r="N10" s="5"/>
      <c r="O10" s="5">
        <f t="shared" si="0"/>
        <v>0.01818181818181818</v>
      </c>
      <c r="P10" s="5">
        <f t="shared" si="1"/>
        <v>0.02482667187449088</v>
      </c>
      <c r="Q10" s="5"/>
      <c r="R10" s="5"/>
      <c r="S10" s="5"/>
      <c r="T10" s="5"/>
      <c r="U10" s="5"/>
      <c r="V10" s="5"/>
      <c r="W10" s="5"/>
    </row>
    <row r="11" spans="1:23" s="4" customFormat="1" ht="12.75">
      <c r="A11" s="4" t="s">
        <v>21</v>
      </c>
      <c r="B11" s="5">
        <v>0</v>
      </c>
      <c r="C11" s="5">
        <v>0.01</v>
      </c>
      <c r="D11" s="5">
        <v>0</v>
      </c>
      <c r="E11" s="5">
        <v>0.01</v>
      </c>
      <c r="F11" s="5">
        <v>0.03</v>
      </c>
      <c r="G11" s="5">
        <v>0.01</v>
      </c>
      <c r="H11" s="5">
        <v>0.01</v>
      </c>
      <c r="I11" s="5">
        <v>0.02</v>
      </c>
      <c r="J11" s="5">
        <v>0.01</v>
      </c>
      <c r="K11" s="5"/>
      <c r="L11" s="5">
        <v>0.02</v>
      </c>
      <c r="M11" s="5">
        <v>0</v>
      </c>
      <c r="N11" s="5"/>
      <c r="O11" s="5">
        <f t="shared" si="0"/>
        <v>0.01090909090909091</v>
      </c>
      <c r="P11" s="5">
        <f t="shared" si="1"/>
        <v>0.009438798074485388</v>
      </c>
      <c r="Q11" s="5"/>
      <c r="R11" s="5"/>
      <c r="S11" s="5"/>
      <c r="T11" s="5"/>
      <c r="U11" s="5"/>
      <c r="V11" s="5"/>
      <c r="W11" s="5"/>
    </row>
    <row r="12" spans="1:23" s="4" customFormat="1" ht="12.75">
      <c r="A12" s="4" t="s">
        <v>24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0.01</v>
      </c>
      <c r="K12" s="5"/>
      <c r="L12" s="5">
        <v>0.06</v>
      </c>
      <c r="M12" s="5">
        <v>0.03</v>
      </c>
      <c r="N12" s="5"/>
      <c r="O12" s="5">
        <f t="shared" si="0"/>
        <v>0.00909090909090909</v>
      </c>
      <c r="P12" s="5">
        <f t="shared" si="1"/>
        <v>0.019211738835693895</v>
      </c>
      <c r="Q12" s="5"/>
      <c r="R12" s="5"/>
      <c r="S12" s="5"/>
      <c r="T12" s="5"/>
      <c r="U12" s="5"/>
      <c r="V12" s="5"/>
      <c r="W12" s="5"/>
    </row>
    <row r="13" spans="1:23" s="4" customFormat="1" ht="12.75">
      <c r="A13" s="4" t="s">
        <v>23</v>
      </c>
      <c r="B13" s="5">
        <v>0</v>
      </c>
      <c r="C13" s="5">
        <v>0</v>
      </c>
      <c r="D13" s="5">
        <v>0.01</v>
      </c>
      <c r="E13" s="5">
        <v>0</v>
      </c>
      <c r="F13" s="5">
        <v>0</v>
      </c>
      <c r="G13" s="5">
        <v>0</v>
      </c>
      <c r="H13" s="5">
        <v>0</v>
      </c>
      <c r="I13" s="5">
        <v>0.01</v>
      </c>
      <c r="J13" s="5">
        <v>0</v>
      </c>
      <c r="K13" s="5"/>
      <c r="L13" s="5">
        <v>0</v>
      </c>
      <c r="M13" s="5">
        <v>0</v>
      </c>
      <c r="N13" s="5"/>
      <c r="O13" s="5">
        <f t="shared" si="0"/>
        <v>0.0018181818181818182</v>
      </c>
      <c r="P13" s="5">
        <f t="shared" si="1"/>
        <v>0.004045199174779452</v>
      </c>
      <c r="Q13" s="5"/>
      <c r="R13" s="5"/>
      <c r="S13" s="5"/>
      <c r="T13" s="5"/>
      <c r="U13" s="5"/>
      <c r="V13" s="5"/>
      <c r="W13" s="5"/>
    </row>
    <row r="14" spans="1:23" s="4" customFormat="1" ht="12.75">
      <c r="A14" s="4" t="s">
        <v>17</v>
      </c>
      <c r="B14" s="5">
        <v>0.36</v>
      </c>
      <c r="C14" s="5">
        <v>0.48</v>
      </c>
      <c r="D14" s="5">
        <v>0.19</v>
      </c>
      <c r="E14" s="5">
        <v>0.38</v>
      </c>
      <c r="F14" s="5">
        <v>0.27</v>
      </c>
      <c r="G14" s="5">
        <v>0.31</v>
      </c>
      <c r="H14" s="5">
        <v>0.38</v>
      </c>
      <c r="I14" s="5">
        <v>0.45</v>
      </c>
      <c r="J14" s="5">
        <v>0.67</v>
      </c>
      <c r="K14" s="5"/>
      <c r="L14" s="5">
        <v>0.34</v>
      </c>
      <c r="M14" s="5">
        <v>0.44</v>
      </c>
      <c r="N14" s="5"/>
      <c r="O14" s="5">
        <f t="shared" si="0"/>
        <v>0.38818181818181824</v>
      </c>
      <c r="P14" s="5">
        <f t="shared" si="1"/>
        <v>0.1252851293504684</v>
      </c>
      <c r="Q14" s="5"/>
      <c r="R14" s="5"/>
      <c r="S14" s="5"/>
      <c r="T14" s="5"/>
      <c r="U14" s="5"/>
      <c r="V14" s="5"/>
      <c r="W14" s="5"/>
    </row>
    <row r="15" spans="1:23" ht="12.75">
      <c r="A15" s="1" t="s">
        <v>27</v>
      </c>
      <c r="B15" s="3">
        <f>SUM(B4:B9)</f>
        <v>95.93388999999999</v>
      </c>
      <c r="C15" s="3">
        <f aca="true" t="shared" si="2" ref="C15:M15">SUM(C4:C9)</f>
        <v>96.21641000000001</v>
      </c>
      <c r="D15" s="3">
        <f t="shared" si="2"/>
        <v>96.77809</v>
      </c>
      <c r="E15" s="3">
        <f t="shared" si="2"/>
        <v>95.872975</v>
      </c>
      <c r="F15" s="3">
        <f t="shared" si="2"/>
        <v>96.13015</v>
      </c>
      <c r="G15" s="3">
        <f t="shared" si="2"/>
        <v>96.93503499999998</v>
      </c>
      <c r="H15" s="3">
        <f t="shared" si="2"/>
        <v>96.41755500000002</v>
      </c>
      <c r="I15" s="3">
        <f t="shared" si="2"/>
        <v>97.89763</v>
      </c>
      <c r="J15" s="3">
        <f t="shared" si="2"/>
        <v>95.860225</v>
      </c>
      <c r="K15" s="3"/>
      <c r="L15" s="3">
        <f t="shared" si="2"/>
        <v>96.23793500000002</v>
      </c>
      <c r="M15" s="3">
        <f t="shared" si="2"/>
        <v>96.228165</v>
      </c>
      <c r="N15" s="3"/>
      <c r="O15" s="3">
        <f t="shared" si="0"/>
        <v>96.40982363636364</v>
      </c>
      <c r="P15" s="3">
        <f t="shared" si="1"/>
        <v>0.6016680419871525</v>
      </c>
      <c r="Q15" s="3"/>
      <c r="R15" s="3"/>
      <c r="S15" s="3"/>
      <c r="T15" s="3"/>
      <c r="U15" s="3"/>
      <c r="V15" s="3"/>
      <c r="W15" s="3"/>
    </row>
    <row r="16" spans="2:2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.75">
      <c r="A17" s="1" t="s">
        <v>28</v>
      </c>
      <c r="B17" s="3" t="s">
        <v>29</v>
      </c>
      <c r="C17" s="3" t="s">
        <v>30</v>
      </c>
      <c r="D17" s="3" t="s">
        <v>31</v>
      </c>
      <c r="E17" s="3">
        <v>11</v>
      </c>
      <c r="F17" s="3" t="s">
        <v>32</v>
      </c>
      <c r="G17" s="3"/>
      <c r="H17" s="3"/>
      <c r="I17" s="3"/>
      <c r="J17" s="3"/>
      <c r="K17" s="3"/>
      <c r="L17" s="3"/>
      <c r="M17" s="3"/>
      <c r="N17" s="3"/>
      <c r="O17" s="1" t="s">
        <v>69</v>
      </c>
      <c r="P17" s="1" t="s">
        <v>70</v>
      </c>
      <c r="Q17" s="3" t="s">
        <v>71</v>
      </c>
      <c r="R17" s="3"/>
      <c r="S17" s="3"/>
      <c r="T17" s="3"/>
      <c r="U17" s="3"/>
      <c r="V17" s="3"/>
      <c r="W17" s="3"/>
    </row>
    <row r="18" spans="1:23" ht="12.75">
      <c r="A18" s="1" t="s">
        <v>35</v>
      </c>
      <c r="B18" s="2">
        <v>2.9924591956289412</v>
      </c>
      <c r="C18" s="2">
        <v>3.0012372092555055</v>
      </c>
      <c r="D18" s="2">
        <v>2.9902099840889838</v>
      </c>
      <c r="E18" s="2">
        <v>3.0011938098427855</v>
      </c>
      <c r="F18" s="2">
        <v>2.9725006323205947</v>
      </c>
      <c r="G18" s="2">
        <v>3.0428752383725945</v>
      </c>
      <c r="H18" s="2">
        <v>3.0048319029675703</v>
      </c>
      <c r="I18" s="2">
        <v>3.0383585963729187</v>
      </c>
      <c r="J18" s="2">
        <v>3.021148799558119</v>
      </c>
      <c r="K18" s="2"/>
      <c r="L18" s="2">
        <v>3.00379931973636</v>
      </c>
      <c r="M18" s="2">
        <v>3.003326175329255</v>
      </c>
      <c r="N18" s="2"/>
      <c r="O18" s="2">
        <f>AVERAGE(B18:M18)</f>
        <v>3.0065400784976024</v>
      </c>
      <c r="P18" s="2">
        <f>STDEV(B18:M18)</f>
        <v>0.020608652557311403</v>
      </c>
      <c r="Q18" s="7">
        <v>3</v>
      </c>
      <c r="R18" s="3"/>
      <c r="S18" s="3"/>
      <c r="T18" s="3"/>
      <c r="U18" s="3"/>
      <c r="V18" s="3"/>
      <c r="W18" s="3"/>
    </row>
    <row r="19" spans="1:18" ht="12.75">
      <c r="A19" s="1" t="s">
        <v>37</v>
      </c>
      <c r="B19" s="2">
        <v>2.9704899245978256</v>
      </c>
      <c r="C19" s="2">
        <v>2.966210310648329</v>
      </c>
      <c r="D19" s="2">
        <v>2.9915131070851713</v>
      </c>
      <c r="E19" s="2">
        <v>2.969845896247816</v>
      </c>
      <c r="F19" s="2">
        <v>2.9989514185319455</v>
      </c>
      <c r="G19" s="2">
        <v>2.8966706793277566</v>
      </c>
      <c r="H19" s="2">
        <v>2.9614692713255955</v>
      </c>
      <c r="I19" s="2">
        <v>2.9015579645527336</v>
      </c>
      <c r="J19" s="2">
        <v>2.9083610794859514</v>
      </c>
      <c r="K19" s="2"/>
      <c r="L19" s="2">
        <v>2.935029821758233</v>
      </c>
      <c r="M19" s="2">
        <v>2.955887729757126</v>
      </c>
      <c r="N19" s="2"/>
      <c r="O19" s="2">
        <f>AVERAGE(B19:M19)</f>
        <v>2.950544291210771</v>
      </c>
      <c r="P19" s="2">
        <f>STDEV(B19:M19)</f>
        <v>0.035366020640538134</v>
      </c>
      <c r="Q19" s="7">
        <v>2.95</v>
      </c>
      <c r="R19" s="3"/>
    </row>
    <row r="20" spans="1:18" ht="12.75">
      <c r="A20" s="1" t="s">
        <v>40</v>
      </c>
      <c r="B20" s="2">
        <v>0.04533872231904432</v>
      </c>
      <c r="C20" s="2">
        <v>0.03193077535641773</v>
      </c>
      <c r="D20" s="2">
        <v>0.02297201059901913</v>
      </c>
      <c r="E20" s="2">
        <v>0.030371747526851123</v>
      </c>
      <c r="F20" s="2">
        <v>0.038650010069868256</v>
      </c>
      <c r="G20" s="2">
        <v>0.04540440206401812</v>
      </c>
      <c r="H20" s="2">
        <v>0.03242093333852877</v>
      </c>
      <c r="I20" s="2">
        <v>0.050887375748418645</v>
      </c>
      <c r="J20" s="2">
        <v>0.05822743072040184</v>
      </c>
      <c r="K20" s="2"/>
      <c r="L20" s="2">
        <v>0.05686499966200775</v>
      </c>
      <c r="M20" s="2">
        <v>0.04242036245785274</v>
      </c>
      <c r="N20" s="2"/>
      <c r="O20" s="2">
        <f>AVERAGE(B20:M20)</f>
        <v>0.041408069987493495</v>
      </c>
      <c r="P20" s="2">
        <f>STDEV(B20:M20)</f>
        <v>0.011331344026239091</v>
      </c>
      <c r="Q20" s="7">
        <v>0.05</v>
      </c>
      <c r="R20" s="3"/>
    </row>
    <row r="21" spans="1:18" ht="12.75">
      <c r="A21" s="1" t="s">
        <v>41</v>
      </c>
      <c r="B21" s="2">
        <v>0.0025090582572699404</v>
      </c>
      <c r="C21" s="2">
        <v>0.009993020597018332</v>
      </c>
      <c r="D21" s="2">
        <v>0.00694965218011709</v>
      </c>
      <c r="E21" s="2">
        <v>0.00651532013444333</v>
      </c>
      <c r="F21" s="2">
        <v>0.0030066864323213607</v>
      </c>
      <c r="G21" s="2">
        <v>0.003971871334646135</v>
      </c>
      <c r="H21" s="2">
        <v>0.0059846680111722665</v>
      </c>
      <c r="I21" s="2">
        <v>0.005404558257388652</v>
      </c>
      <c r="J21" s="2">
        <v>0.007046146685409171</v>
      </c>
      <c r="K21" s="2"/>
      <c r="L21" s="2">
        <v>0.007014894888725033</v>
      </c>
      <c r="M21" s="2">
        <v>0.003999990435554337</v>
      </c>
      <c r="N21" s="2"/>
      <c r="O21" s="2">
        <f>AVERAGE(B21:M21)</f>
        <v>0.005672351564915058</v>
      </c>
      <c r="P21" s="2">
        <f>STDEV(B21:M21)</f>
        <v>0.0021833434016020814</v>
      </c>
      <c r="Q21" s="7" t="s">
        <v>73</v>
      </c>
      <c r="R21" s="3"/>
    </row>
    <row r="22" spans="1:18" ht="12.75">
      <c r="A22" s="1" t="s">
        <v>34</v>
      </c>
      <c r="B22" s="2">
        <v>0.9150724711759186</v>
      </c>
      <c r="C22" s="2">
        <v>0.9019206786827875</v>
      </c>
      <c r="D22" s="2">
        <v>0.8977229593062737</v>
      </c>
      <c r="E22" s="2">
        <v>0.8945978899141391</v>
      </c>
      <c r="F22" s="2">
        <v>0.9205201418000609</v>
      </c>
      <c r="G22" s="2">
        <v>0.9170069623854492</v>
      </c>
      <c r="H22" s="2">
        <v>0.9060954590943406</v>
      </c>
      <c r="I22" s="2">
        <v>0.9041816972279525</v>
      </c>
      <c r="J22" s="2">
        <v>0.9329634399636665</v>
      </c>
      <c r="K22" s="2"/>
      <c r="L22" s="2">
        <v>0.9204274040114061</v>
      </c>
      <c r="M22" s="2">
        <v>0.9059005303908804</v>
      </c>
      <c r="N22" s="2"/>
      <c r="O22" s="2">
        <f>AVERAGE(B22:M22)</f>
        <v>0.9105826939957159</v>
      </c>
      <c r="P22" s="2">
        <f>STDEV(B22:M22)</f>
        <v>0.01156263913431781</v>
      </c>
      <c r="Q22" s="7">
        <v>0.93</v>
      </c>
      <c r="R22" s="3"/>
    </row>
    <row r="23" spans="1:18" ht="12.75">
      <c r="A23" s="1" t="s">
        <v>33</v>
      </c>
      <c r="B23" s="2">
        <v>0.06007763078589693</v>
      </c>
      <c r="C23" s="2">
        <v>0.06872816448989423</v>
      </c>
      <c r="D23" s="2">
        <v>0.07713279474486587</v>
      </c>
      <c r="E23" s="2">
        <v>0.08042797898738895</v>
      </c>
      <c r="F23" s="2">
        <v>0.06765298381515347</v>
      </c>
      <c r="G23" s="2">
        <v>0.07335122594490877</v>
      </c>
      <c r="H23" s="2">
        <v>0.07495231100948589</v>
      </c>
      <c r="I23" s="2">
        <v>0.06883422160474785</v>
      </c>
      <c r="J23" s="2">
        <v>0.06153739112856976</v>
      </c>
      <c r="K23" s="2"/>
      <c r="L23" s="2">
        <v>0.0676461681162567</v>
      </c>
      <c r="M23" s="2">
        <v>0.0738705203404985</v>
      </c>
      <c r="N23" s="2"/>
      <c r="O23" s="2">
        <f>AVERAGE(B23:M23)</f>
        <v>0.07038285372433335</v>
      </c>
      <c r="P23" s="2">
        <f>STDEV(B23:M23)</f>
        <v>0.006267686665462753</v>
      </c>
      <c r="Q23" s="7">
        <v>0.07</v>
      </c>
      <c r="R23" s="3"/>
    </row>
    <row r="24" spans="1:18" ht="12.75">
      <c r="A24" s="1" t="s">
        <v>72</v>
      </c>
      <c r="B24" s="2">
        <f>SUM(B18:B23)</f>
        <v>6.985947002764898</v>
      </c>
      <c r="C24" s="2">
        <f aca="true" t="shared" si="3" ref="C24:J24">SUM(C18:C23)</f>
        <v>6.9800201590299515</v>
      </c>
      <c r="D24" s="2">
        <f t="shared" si="3"/>
        <v>6.98650050800443</v>
      </c>
      <c r="E24" s="2">
        <f t="shared" si="3"/>
        <v>6.982952642653424</v>
      </c>
      <c r="F24" s="2">
        <f t="shared" si="3"/>
        <v>7.001281872969945</v>
      </c>
      <c r="G24" s="2">
        <f t="shared" si="3"/>
        <v>6.979280379429373</v>
      </c>
      <c r="H24" s="2">
        <f t="shared" si="3"/>
        <v>6.985754545746694</v>
      </c>
      <c r="I24" s="2">
        <f t="shared" si="3"/>
        <v>6.9692244137641595</v>
      </c>
      <c r="J24" s="2">
        <f t="shared" si="3"/>
        <v>6.989284287542119</v>
      </c>
      <c r="K24" s="3" t="s">
        <v>64</v>
      </c>
      <c r="L24" s="2">
        <v>0.0676461681162567</v>
      </c>
      <c r="M24" s="2">
        <v>0.0738705203404985</v>
      </c>
      <c r="N24" s="3"/>
      <c r="O24" s="2">
        <f>AVERAGE(B24:M24)</f>
        <v>5.727432954578341</v>
      </c>
      <c r="P24" s="2">
        <f>STDEV(B24:M24)</f>
        <v>2.7967457670462803</v>
      </c>
      <c r="Q24" s="3"/>
      <c r="R24" s="3"/>
    </row>
    <row r="25" spans="2:23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ht="20.25">
      <c r="B26" s="3" t="s">
        <v>66</v>
      </c>
      <c r="C26" s="3"/>
      <c r="D26" s="3"/>
      <c r="E26" s="6" t="s">
        <v>65</v>
      </c>
      <c r="F26" s="3"/>
      <c r="G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16" ht="23.25">
      <c r="B27" s="1" t="s">
        <v>67</v>
      </c>
      <c r="E27" s="6" t="s">
        <v>74</v>
      </c>
      <c r="O27" s="3"/>
      <c r="P27" s="3"/>
    </row>
    <row r="28" spans="8:16" ht="13.5">
      <c r="H28"/>
      <c r="O28" s="3"/>
      <c r="P28" s="3"/>
    </row>
    <row r="29" spans="1:16" ht="12.75">
      <c r="A29" s="1" t="s">
        <v>43</v>
      </c>
      <c r="B29" s="1" t="s">
        <v>44</v>
      </c>
      <c r="C29" s="1" t="s">
        <v>45</v>
      </c>
      <c r="D29" s="1" t="s">
        <v>46</v>
      </c>
      <c r="E29" s="1" t="s">
        <v>47</v>
      </c>
      <c r="F29" s="1" t="s">
        <v>48</v>
      </c>
      <c r="G29" s="1" t="s">
        <v>49</v>
      </c>
      <c r="H29" s="1" t="s">
        <v>50</v>
      </c>
      <c r="O29" s="3"/>
      <c r="P29" s="3"/>
    </row>
    <row r="30" spans="1:16" ht="12.75">
      <c r="A30" s="1" t="s">
        <v>51</v>
      </c>
      <c r="B30" s="1" t="s">
        <v>33</v>
      </c>
      <c r="C30" s="1" t="s">
        <v>52</v>
      </c>
      <c r="D30" s="1">
        <v>10</v>
      </c>
      <c r="E30" s="1">
        <v>0</v>
      </c>
      <c r="F30" s="1">
        <v>600</v>
      </c>
      <c r="G30" s="1">
        <v>-600</v>
      </c>
      <c r="H30" s="1" t="s">
        <v>53</v>
      </c>
      <c r="O30" s="3"/>
      <c r="P30" s="3"/>
    </row>
    <row r="31" spans="1:16" ht="12.75">
      <c r="A31" s="1" t="s">
        <v>51</v>
      </c>
      <c r="B31" s="1" t="s">
        <v>35</v>
      </c>
      <c r="C31" s="1" t="s">
        <v>52</v>
      </c>
      <c r="D31" s="1">
        <v>20</v>
      </c>
      <c r="E31" s="1">
        <v>10</v>
      </c>
      <c r="F31" s="1">
        <v>600</v>
      </c>
      <c r="G31" s="1">
        <v>-600</v>
      </c>
      <c r="H31" s="1" t="s">
        <v>54</v>
      </c>
      <c r="O31" s="3"/>
      <c r="P31" s="3"/>
    </row>
    <row r="32" spans="1:16" ht="12.75">
      <c r="A32" s="1" t="s">
        <v>51</v>
      </c>
      <c r="B32" s="1" t="s">
        <v>17</v>
      </c>
      <c r="C32" s="1" t="s">
        <v>52</v>
      </c>
      <c r="D32" s="1">
        <v>20</v>
      </c>
      <c r="E32" s="1">
        <v>10</v>
      </c>
      <c r="F32" s="1">
        <v>600</v>
      </c>
      <c r="G32" s="1">
        <v>-600</v>
      </c>
      <c r="H32" s="1" t="s">
        <v>55</v>
      </c>
      <c r="O32" s="3"/>
      <c r="P32" s="3"/>
    </row>
    <row r="33" spans="1:16" ht="12.75">
      <c r="A33" s="1" t="s">
        <v>51</v>
      </c>
      <c r="B33" s="1" t="s">
        <v>36</v>
      </c>
      <c r="C33" s="1" t="s">
        <v>52</v>
      </c>
      <c r="D33" s="1">
        <v>20</v>
      </c>
      <c r="E33" s="1">
        <v>10</v>
      </c>
      <c r="F33" s="1">
        <v>600</v>
      </c>
      <c r="G33" s="1">
        <v>-600</v>
      </c>
      <c r="H33" s="1" t="s">
        <v>54</v>
      </c>
      <c r="O33" s="3"/>
      <c r="P33" s="3"/>
    </row>
    <row r="34" spans="1:16" ht="12.75">
      <c r="A34" s="1" t="s">
        <v>51</v>
      </c>
      <c r="B34" s="1" t="s">
        <v>37</v>
      </c>
      <c r="C34" s="1" t="s">
        <v>52</v>
      </c>
      <c r="D34" s="1">
        <v>20</v>
      </c>
      <c r="E34" s="1">
        <v>10</v>
      </c>
      <c r="F34" s="1">
        <v>600</v>
      </c>
      <c r="G34" s="1">
        <v>-600</v>
      </c>
      <c r="H34" s="1" t="s">
        <v>56</v>
      </c>
      <c r="O34" s="3"/>
      <c r="P34" s="3"/>
    </row>
    <row r="35" spans="1:16" ht="12.75">
      <c r="A35" s="1" t="s">
        <v>57</v>
      </c>
      <c r="B35" s="1" t="s">
        <v>34</v>
      </c>
      <c r="C35" s="1" t="s">
        <v>52</v>
      </c>
      <c r="D35" s="1">
        <v>20</v>
      </c>
      <c r="E35" s="1">
        <v>10</v>
      </c>
      <c r="F35" s="1">
        <v>600</v>
      </c>
      <c r="G35" s="1">
        <v>-600</v>
      </c>
      <c r="H35" s="1" t="s">
        <v>58</v>
      </c>
      <c r="O35" s="3"/>
      <c r="P35" s="3"/>
    </row>
    <row r="36" spans="1:16" ht="12.75">
      <c r="A36" s="1" t="s">
        <v>57</v>
      </c>
      <c r="B36" s="1" t="s">
        <v>38</v>
      </c>
      <c r="C36" s="1" t="s">
        <v>52</v>
      </c>
      <c r="D36" s="1">
        <v>20</v>
      </c>
      <c r="E36" s="1">
        <v>10</v>
      </c>
      <c r="F36" s="1">
        <v>600</v>
      </c>
      <c r="G36" s="1">
        <v>-600</v>
      </c>
      <c r="H36" s="1" t="s">
        <v>54</v>
      </c>
      <c r="O36" s="3"/>
      <c r="P36" s="3"/>
    </row>
    <row r="37" spans="1:16" ht="12.75">
      <c r="A37" s="1" t="s">
        <v>57</v>
      </c>
      <c r="B37" s="1" t="s">
        <v>39</v>
      </c>
      <c r="C37" s="1" t="s">
        <v>52</v>
      </c>
      <c r="D37" s="1">
        <v>20</v>
      </c>
      <c r="E37" s="1">
        <v>10</v>
      </c>
      <c r="F37" s="1">
        <v>600</v>
      </c>
      <c r="G37" s="1">
        <v>-600</v>
      </c>
      <c r="H37" s="1" t="s">
        <v>59</v>
      </c>
      <c r="O37" s="3"/>
      <c r="P37" s="3"/>
    </row>
    <row r="38" spans="1:16" ht="12.75">
      <c r="A38" s="1" t="s">
        <v>60</v>
      </c>
      <c r="B38" s="1" t="s">
        <v>40</v>
      </c>
      <c r="C38" s="1" t="s">
        <v>52</v>
      </c>
      <c r="D38" s="1">
        <v>20</v>
      </c>
      <c r="E38" s="1">
        <v>10</v>
      </c>
      <c r="F38" s="1">
        <v>500</v>
      </c>
      <c r="G38" s="1">
        <v>-250</v>
      </c>
      <c r="H38" s="1" t="s">
        <v>61</v>
      </c>
      <c r="O38" s="3"/>
      <c r="P38" s="3"/>
    </row>
    <row r="39" spans="1:16" ht="12.75">
      <c r="A39" s="1" t="s">
        <v>60</v>
      </c>
      <c r="B39" s="1" t="s">
        <v>41</v>
      </c>
      <c r="C39" s="1" t="s">
        <v>52</v>
      </c>
      <c r="D39" s="1">
        <v>20</v>
      </c>
      <c r="E39" s="1">
        <v>10</v>
      </c>
      <c r="F39" s="1">
        <v>500</v>
      </c>
      <c r="G39" s="1">
        <v>-500</v>
      </c>
      <c r="H39" s="1" t="s">
        <v>62</v>
      </c>
      <c r="O39" s="3"/>
      <c r="P39" s="3"/>
    </row>
    <row r="40" spans="1:16" ht="12.75">
      <c r="A40" s="1" t="s">
        <v>60</v>
      </c>
      <c r="B40" s="1" t="s">
        <v>42</v>
      </c>
      <c r="C40" s="1" t="s">
        <v>52</v>
      </c>
      <c r="D40" s="1">
        <v>20</v>
      </c>
      <c r="E40" s="1">
        <v>10</v>
      </c>
      <c r="F40" s="1">
        <v>500</v>
      </c>
      <c r="G40" s="1">
        <v>0</v>
      </c>
      <c r="H40" s="1" t="s">
        <v>63</v>
      </c>
      <c r="O40" s="3"/>
      <c r="P40" s="3"/>
    </row>
    <row r="41" spans="15:16" ht="12.75">
      <c r="O41" s="3"/>
      <c r="P41" s="3"/>
    </row>
    <row r="42" spans="1:18" ht="12.75">
      <c r="A42" s="1" t="s">
        <v>64</v>
      </c>
      <c r="B42" s="3" t="s">
        <v>64</v>
      </c>
      <c r="C42" s="3" t="s">
        <v>64</v>
      </c>
      <c r="D42" s="3" t="s">
        <v>64</v>
      </c>
      <c r="E42" s="3" t="s">
        <v>64</v>
      </c>
      <c r="F42" s="3" t="s">
        <v>64</v>
      </c>
      <c r="G42" s="3" t="s">
        <v>64</v>
      </c>
      <c r="H42" s="3" t="s">
        <v>64</v>
      </c>
      <c r="I42" s="3" t="s">
        <v>64</v>
      </c>
      <c r="J42" s="3" t="s">
        <v>64</v>
      </c>
      <c r="K42" s="3" t="s">
        <v>64</v>
      </c>
      <c r="L42" s="3" t="s">
        <v>64</v>
      </c>
      <c r="M42" s="3" t="s">
        <v>64</v>
      </c>
      <c r="N42" s="3"/>
      <c r="O42" s="3"/>
      <c r="P42" s="3"/>
      <c r="Q42" s="3"/>
      <c r="R42" s="3"/>
    </row>
    <row r="43" spans="1:18" ht="12.75">
      <c r="A43" s="1" t="s">
        <v>64</v>
      </c>
      <c r="B43" s="3" t="s">
        <v>64</v>
      </c>
      <c r="C43" s="3" t="s">
        <v>64</v>
      </c>
      <c r="D43" s="3" t="s">
        <v>64</v>
      </c>
      <c r="E43" s="3" t="s">
        <v>64</v>
      </c>
      <c r="F43" s="3" t="s">
        <v>64</v>
      </c>
      <c r="G43" s="3" t="s">
        <v>64</v>
      </c>
      <c r="H43" s="3" t="s">
        <v>64</v>
      </c>
      <c r="I43" s="3" t="s">
        <v>64</v>
      </c>
      <c r="J43" s="3" t="s">
        <v>64</v>
      </c>
      <c r="K43" s="3" t="s">
        <v>64</v>
      </c>
      <c r="L43" s="3" t="s">
        <v>64</v>
      </c>
      <c r="M43" s="3" t="s">
        <v>64</v>
      </c>
      <c r="N43" s="3"/>
      <c r="O43" s="3"/>
      <c r="P43" s="3"/>
      <c r="Q43" s="3"/>
      <c r="R4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2008-04-24T00:46:16Z</dcterms:created>
  <dcterms:modified xsi:type="dcterms:W3CDTF">2008-04-24T00:46:16Z</dcterms:modified>
  <cp:category/>
  <cp:version/>
  <cp:contentType/>
  <cp:contentStatus/>
</cp:coreProperties>
</file>