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965" windowHeight="1158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<sst xmlns="http://schemas.openxmlformats.org/spreadsheetml/2006/main" count="95" uniqueCount="72">
  <si>
    <t>narsarsukite602narsarsukite602narsarsukite602narsarsukite602narsarsukite602narsarsukite602narsarsukite602narsarsukite602narsarsukite602narsarsukite602narsarsukite602narsarsukite602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</si>
  <si>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</si>
  <si>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</si>
  <si>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</si>
  <si>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</si>
  <si>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</si>
  <si>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</si>
  <si>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</si>
  <si>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</si>
  <si>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</si>
  <si>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</si>
  <si>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</si>
  <si>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</si>
  <si>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Ox</t>
  </si>
  <si>
    <t>Wt</t>
  </si>
  <si>
    <t>Percents</t>
  </si>
  <si>
    <t>Average</t>
  </si>
  <si>
    <t>Standard</t>
  </si>
  <si>
    <t>Dev</t>
  </si>
  <si>
    <t>Na2O</t>
  </si>
  <si>
    <t>MgO</t>
  </si>
  <si>
    <t>Al2O3</t>
  </si>
  <si>
    <t>SiO2</t>
  </si>
  <si>
    <t>CaO</t>
  </si>
  <si>
    <t>TiO2</t>
  </si>
  <si>
    <t>ZrO2</t>
  </si>
  <si>
    <t>Totals</t>
  </si>
  <si>
    <t>O</t>
  </si>
  <si>
    <t>Na</t>
  </si>
  <si>
    <t>Mg</t>
  </si>
  <si>
    <t>Al</t>
  </si>
  <si>
    <t>Si</t>
  </si>
  <si>
    <t>Ca</t>
  </si>
  <si>
    <t>Fe</t>
  </si>
  <si>
    <t>Ti</t>
  </si>
  <si>
    <t>Zr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</si>
  <si>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</si>
  <si>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</si>
  <si>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</si>
  <si>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</si>
  <si>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</si>
  <si>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</si>
  <si>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</si>
  <si>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</si>
  <si>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</si>
  <si>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</si>
  <si>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</si>
  <si>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</si>
  <si>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kspar-OR1</t>
  </si>
  <si>
    <t>PET</t>
  </si>
  <si>
    <t>rutile1</t>
  </si>
  <si>
    <t>La</t>
  </si>
  <si>
    <t>zircon-s</t>
  </si>
  <si>
    <t>LIF</t>
  </si>
  <si>
    <t>fayalite</t>
  </si>
  <si>
    <r>
      <t>Na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(Ti,Fe,Zr)Si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(O,F)</t>
    </r>
    <r>
      <rPr>
        <vertAlign val="subscript"/>
        <sz val="14"/>
        <rFont val="Times New Roman"/>
        <family val="1"/>
      </rPr>
      <t>11</t>
    </r>
  </si>
  <si>
    <t>F</t>
  </si>
  <si>
    <t xml:space="preserve">WDS scan: </t>
  </si>
  <si>
    <t>Fe2O3</t>
  </si>
  <si>
    <t>(-) charges</t>
  </si>
  <si>
    <t>(+) charges</t>
  </si>
  <si>
    <r>
      <t>(Na</t>
    </r>
    <r>
      <rPr>
        <vertAlign val="subscript"/>
        <sz val="14"/>
        <rFont val="Times New Roman"/>
        <family val="1"/>
      </rPr>
      <t>1.24</t>
    </r>
    <r>
      <rPr>
        <sz val="14"/>
        <rFont val="Courier New"/>
        <family val="0"/>
      </rPr>
      <t>□</t>
    </r>
    <r>
      <rPr>
        <vertAlign val="subscript"/>
        <sz val="14"/>
        <rFont val="Times New Roman"/>
        <family val="1"/>
      </rPr>
      <t>0.76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(Ti</t>
    </r>
    <r>
      <rPr>
        <vertAlign val="subscript"/>
        <sz val="14"/>
        <rFont val="Times New Roman"/>
        <family val="1"/>
      </rPr>
      <t>0.76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0.20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4.00</t>
    </r>
    <r>
      <rPr>
        <sz val="14"/>
        <rFont val="Times New Roman"/>
        <family val="1"/>
      </rPr>
      <t>(O</t>
    </r>
    <r>
      <rPr>
        <vertAlign val="subscript"/>
        <sz val="14"/>
        <rFont val="Times New Roman"/>
        <family val="1"/>
      </rPr>
      <t>10.00</t>
    </r>
    <r>
      <rPr>
        <sz val="14"/>
        <rFont val="Times New Roman"/>
        <family val="1"/>
      </rPr>
      <t>F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Σ=11</t>
    </r>
  </si>
  <si>
    <t>average</t>
  </si>
  <si>
    <t>stdev</t>
  </si>
  <si>
    <t>ideal</t>
  </si>
  <si>
    <t>measured</t>
  </si>
  <si>
    <t>trace amounts of Zr and  K</t>
  </si>
  <si>
    <t>Si, Al, Na, Ti, Fe, F, &lt;&lt;&lt;K? (&lt;&lt; Zr)</t>
  </si>
  <si>
    <t>Cation number normalized to 10.5 Ox (~ equivalent here to normalizing to Si=4)</t>
  </si>
  <si>
    <t>Totals*</t>
  </si>
  <si>
    <t>* = totals normalized to F2=-O</t>
  </si>
  <si>
    <t>MgF2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</si>
</sst>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"/>
  </numFmts>
  <fonts count="9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  <font>
      <sz val="9"/>
      <color indexed="12"/>
      <name val="Times New Roman"/>
      <family val="1"/>
    </font>
    <font>
      <sz val="14"/>
      <name val="Courier New"/>
      <family val="0"/>
    </font>
    <font>
      <vertAlign val="superscript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workbookViewId="0" topLeftCell="A19">
      <selection activeCell="J37" sqref="J37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22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Q2" s="8" t="s">
        <v>57</v>
      </c>
      <c r="R2" s="8"/>
      <c r="S2" s="9" t="s">
        <v>67</v>
      </c>
      <c r="T2" s="8"/>
      <c r="U2" s="8"/>
      <c r="V2" s="7"/>
    </row>
    <row r="3" spans="1:16" ht="12.75">
      <c r="A3" s="1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O3" s="1" t="s">
        <v>62</v>
      </c>
      <c r="P3" s="1" t="s">
        <v>63</v>
      </c>
    </row>
    <row r="4" spans="1:22" ht="12.75">
      <c r="A4" s="1" t="s">
        <v>22</v>
      </c>
      <c r="B4" s="2">
        <v>65.66</v>
      </c>
      <c r="C4" s="2">
        <v>65.8</v>
      </c>
      <c r="D4" s="2">
        <v>64.62</v>
      </c>
      <c r="E4" s="2">
        <v>65.43</v>
      </c>
      <c r="F4" s="2">
        <v>65.21</v>
      </c>
      <c r="G4" s="2">
        <v>65.56</v>
      </c>
      <c r="H4" s="2">
        <v>65.37</v>
      </c>
      <c r="I4" s="2">
        <v>65.75</v>
      </c>
      <c r="J4" s="2">
        <v>65.84</v>
      </c>
      <c r="K4" s="2">
        <v>65.88</v>
      </c>
      <c r="L4" s="2">
        <v>66.05</v>
      </c>
      <c r="M4" s="2">
        <v>65.86</v>
      </c>
      <c r="O4" s="2">
        <f aca="true" t="shared" si="0" ref="O4:O11">AVERAGE(B4:M4)</f>
        <v>65.58583333333333</v>
      </c>
      <c r="P4" s="2">
        <f aca="true" t="shared" si="1" ref="P4:P11">STDEV(B4:M4)</f>
        <v>0.38913559995419955</v>
      </c>
      <c r="Q4" s="2"/>
      <c r="R4" s="2"/>
      <c r="S4" s="2"/>
      <c r="T4" s="2"/>
      <c r="U4" s="2"/>
      <c r="V4" s="2"/>
    </row>
    <row r="5" spans="1:22" ht="12.75">
      <c r="A5" s="1" t="s">
        <v>24</v>
      </c>
      <c r="B5" s="2">
        <v>16.42</v>
      </c>
      <c r="C5" s="2">
        <v>16.63</v>
      </c>
      <c r="D5" s="2">
        <v>16.54</v>
      </c>
      <c r="E5" s="2">
        <v>16.49</v>
      </c>
      <c r="F5" s="2">
        <v>16.52</v>
      </c>
      <c r="G5" s="2">
        <v>16.46</v>
      </c>
      <c r="H5" s="2">
        <v>16.4</v>
      </c>
      <c r="I5" s="2">
        <v>16.48</v>
      </c>
      <c r="J5" s="2">
        <v>16.49</v>
      </c>
      <c r="K5" s="2">
        <v>16.59</v>
      </c>
      <c r="L5" s="2">
        <v>16.63</v>
      </c>
      <c r="M5" s="2">
        <v>16.54</v>
      </c>
      <c r="N5" s="2"/>
      <c r="O5" s="2">
        <f t="shared" si="0"/>
        <v>16.515833333333333</v>
      </c>
      <c r="P5" s="2">
        <f t="shared" si="1"/>
        <v>0.07452374037051149</v>
      </c>
      <c r="Q5" s="2"/>
      <c r="R5" s="2"/>
      <c r="S5" s="2"/>
      <c r="T5" s="2"/>
      <c r="U5" s="2"/>
      <c r="V5" s="2"/>
    </row>
    <row r="6" spans="1:22" ht="12.75">
      <c r="A6" s="1" t="s">
        <v>19</v>
      </c>
      <c r="B6" s="2">
        <v>10.81</v>
      </c>
      <c r="C6" s="2">
        <v>10.25</v>
      </c>
      <c r="D6" s="2">
        <v>10.1</v>
      </c>
      <c r="E6" s="2">
        <v>10.46</v>
      </c>
      <c r="F6" s="2">
        <v>10.56</v>
      </c>
      <c r="G6" s="2">
        <v>10.38</v>
      </c>
      <c r="H6" s="2">
        <v>10.08</v>
      </c>
      <c r="I6" s="2">
        <v>10.78</v>
      </c>
      <c r="J6" s="2">
        <v>9.99</v>
      </c>
      <c r="K6" s="2">
        <v>9.97</v>
      </c>
      <c r="L6" s="2">
        <v>10.36</v>
      </c>
      <c r="M6" s="2">
        <v>10.97</v>
      </c>
      <c r="N6" s="2"/>
      <c r="O6" s="2">
        <f t="shared" si="0"/>
        <v>10.3925</v>
      </c>
      <c r="P6" s="2">
        <f t="shared" si="1"/>
        <v>0.335183124982039</v>
      </c>
      <c r="Q6" s="2"/>
      <c r="R6" s="2"/>
      <c r="S6" s="2"/>
      <c r="T6" s="2"/>
      <c r="U6" s="2"/>
      <c r="V6" s="2"/>
    </row>
    <row r="7" spans="1:22" ht="12.75">
      <c r="A7" s="1" t="s">
        <v>58</v>
      </c>
      <c r="B7" s="2">
        <v>4.3</v>
      </c>
      <c r="C7" s="2">
        <v>4.44</v>
      </c>
      <c r="D7" s="2">
        <v>4.53</v>
      </c>
      <c r="E7" s="2">
        <v>4.65</v>
      </c>
      <c r="F7" s="2">
        <v>4.5</v>
      </c>
      <c r="G7" s="2">
        <v>4.45</v>
      </c>
      <c r="H7" s="2">
        <v>4.48</v>
      </c>
      <c r="I7" s="2">
        <v>4.52</v>
      </c>
      <c r="J7" s="2">
        <v>4.38</v>
      </c>
      <c r="K7" s="2">
        <v>4.43</v>
      </c>
      <c r="L7" s="2">
        <v>4.24</v>
      </c>
      <c r="M7" s="2">
        <v>4.36</v>
      </c>
      <c r="N7" s="2"/>
      <c r="O7" s="2">
        <f t="shared" si="0"/>
        <v>4.44</v>
      </c>
      <c r="P7" s="2">
        <f t="shared" si="1"/>
        <v>0.110206417895917</v>
      </c>
      <c r="Q7" s="2"/>
      <c r="R7" s="2"/>
      <c r="S7" s="2"/>
      <c r="T7" s="2"/>
      <c r="U7" s="2"/>
      <c r="V7" s="2"/>
    </row>
    <row r="8" spans="1:22" ht="12.75">
      <c r="A8" s="1" t="s">
        <v>21</v>
      </c>
      <c r="B8" s="2">
        <v>0.73</v>
      </c>
      <c r="C8" s="2">
        <v>0.76</v>
      </c>
      <c r="D8" s="2">
        <v>0.84</v>
      </c>
      <c r="E8" s="2">
        <v>0.75</v>
      </c>
      <c r="F8" s="2">
        <v>0.72</v>
      </c>
      <c r="G8" s="2">
        <v>0.76</v>
      </c>
      <c r="H8" s="2">
        <v>0.78</v>
      </c>
      <c r="I8" s="2">
        <v>0.75</v>
      </c>
      <c r="J8" s="2">
        <v>0.74</v>
      </c>
      <c r="K8" s="2">
        <v>0.73</v>
      </c>
      <c r="L8" s="2">
        <v>0.73</v>
      </c>
      <c r="M8" s="2">
        <v>0.76</v>
      </c>
      <c r="N8" s="2"/>
      <c r="O8" s="2">
        <f t="shared" si="0"/>
        <v>0.7541666666666668</v>
      </c>
      <c r="P8" s="2">
        <f t="shared" si="1"/>
        <v>0.0320392751402867</v>
      </c>
      <c r="Q8" s="2"/>
      <c r="R8" s="2"/>
      <c r="S8" s="2"/>
      <c r="T8" s="2"/>
      <c r="U8" s="2"/>
      <c r="V8" s="2"/>
    </row>
    <row r="9" spans="1:22" ht="12.75">
      <c r="A9" s="1" t="s">
        <v>25</v>
      </c>
      <c r="B9" s="2">
        <v>0.07</v>
      </c>
      <c r="C9" s="2">
        <v>0.04</v>
      </c>
      <c r="D9" s="2">
        <v>0.13</v>
      </c>
      <c r="E9" s="2">
        <v>0.03</v>
      </c>
      <c r="F9" s="2">
        <v>0.07</v>
      </c>
      <c r="G9" s="2">
        <v>0.13</v>
      </c>
      <c r="H9" s="2">
        <v>0.08</v>
      </c>
      <c r="I9" s="2">
        <v>0.15</v>
      </c>
      <c r="J9" s="2">
        <v>0.18</v>
      </c>
      <c r="K9" s="2">
        <v>0.17</v>
      </c>
      <c r="L9" s="2">
        <v>0.06</v>
      </c>
      <c r="M9" s="2">
        <v>0.22</v>
      </c>
      <c r="N9" s="2"/>
      <c r="O9" s="2">
        <f t="shared" si="0"/>
        <v>0.11083333333333334</v>
      </c>
      <c r="P9" s="2">
        <f t="shared" si="1"/>
        <v>0.0609706834669273</v>
      </c>
      <c r="Q9" s="2"/>
      <c r="R9" s="2"/>
      <c r="S9" s="2"/>
      <c r="T9" s="2"/>
      <c r="U9" s="2"/>
      <c r="V9" s="2"/>
    </row>
    <row r="10" spans="1:22" ht="12.75">
      <c r="A10" s="1" t="s">
        <v>20</v>
      </c>
      <c r="B10" s="2">
        <v>0.06</v>
      </c>
      <c r="C10" s="2">
        <v>0.04</v>
      </c>
      <c r="D10" s="2">
        <v>0.05</v>
      </c>
      <c r="E10" s="2">
        <v>0.03</v>
      </c>
      <c r="F10" s="2">
        <v>0.04</v>
      </c>
      <c r="G10" s="2">
        <v>0.04</v>
      </c>
      <c r="H10" s="2">
        <v>0.04</v>
      </c>
      <c r="I10" s="2">
        <v>0.03</v>
      </c>
      <c r="J10" s="2">
        <v>0.02</v>
      </c>
      <c r="K10" s="2">
        <v>0.06</v>
      </c>
      <c r="L10" s="2">
        <v>0.05</v>
      </c>
      <c r="M10" s="2">
        <v>0.05</v>
      </c>
      <c r="N10" s="2"/>
      <c r="O10" s="2">
        <f t="shared" si="0"/>
        <v>0.0425</v>
      </c>
      <c r="P10" s="2">
        <f t="shared" si="1"/>
        <v>0.01215431087010995</v>
      </c>
      <c r="Q10" s="2"/>
      <c r="R10" s="2"/>
      <c r="S10" s="2"/>
      <c r="T10" s="2"/>
      <c r="U10" s="2"/>
      <c r="V10" s="2"/>
    </row>
    <row r="11" spans="1:22" ht="12.75">
      <c r="A11" s="1" t="s">
        <v>23</v>
      </c>
      <c r="B11" s="2">
        <v>0</v>
      </c>
      <c r="C11" s="2">
        <v>0</v>
      </c>
      <c r="D11" s="2">
        <v>0</v>
      </c>
      <c r="E11" s="2">
        <v>0.02</v>
      </c>
      <c r="F11" s="2">
        <v>0</v>
      </c>
      <c r="G11" s="2">
        <v>0</v>
      </c>
      <c r="H11" s="2">
        <v>0.02</v>
      </c>
      <c r="I11" s="2">
        <v>0.01</v>
      </c>
      <c r="J11" s="2">
        <v>0</v>
      </c>
      <c r="K11" s="2">
        <v>0</v>
      </c>
      <c r="L11" s="2">
        <v>0.01</v>
      </c>
      <c r="M11" s="2">
        <v>0</v>
      </c>
      <c r="N11" s="2"/>
      <c r="O11" s="2">
        <f t="shared" si="0"/>
        <v>0.005</v>
      </c>
      <c r="P11" s="2">
        <f t="shared" si="1"/>
        <v>0.007977240352174656</v>
      </c>
      <c r="Q11" s="2"/>
      <c r="R11" s="2"/>
      <c r="S11" s="2"/>
      <c r="T11" s="2"/>
      <c r="U11" s="2"/>
      <c r="V11" s="2"/>
    </row>
    <row r="12" spans="1:22" ht="12.75">
      <c r="A12" s="1" t="s">
        <v>56</v>
      </c>
      <c r="B12" s="2">
        <v>5.3200840000000005</v>
      </c>
      <c r="C12" s="2">
        <v>4.836439999999991</v>
      </c>
      <c r="D12" s="2">
        <v>5.734636</v>
      </c>
      <c r="E12" s="2">
        <v>5.458268</v>
      </c>
      <c r="F12" s="2">
        <v>5.596452</v>
      </c>
      <c r="G12" s="2">
        <v>5.665544000000022</v>
      </c>
      <c r="H12" s="2">
        <v>4.767348</v>
      </c>
      <c r="I12" s="2">
        <v>5.009169999999981</v>
      </c>
      <c r="J12" s="2">
        <v>4.698256000000018</v>
      </c>
      <c r="K12" s="2">
        <v>4.560072000000001</v>
      </c>
      <c r="L12" s="2">
        <v>3.9727899999999905</v>
      </c>
      <c r="M12" s="2">
        <v>4.6291639999999825</v>
      </c>
      <c r="N12" s="2"/>
      <c r="O12" s="2">
        <v>5.020685333333332</v>
      </c>
      <c r="P12" s="2">
        <v>0.5396927840535951</v>
      </c>
      <c r="Q12" s="2"/>
      <c r="R12" s="2"/>
      <c r="S12" s="2"/>
      <c r="T12" s="2"/>
      <c r="U12" s="2"/>
      <c r="V12" s="2"/>
    </row>
    <row r="13" spans="1:22" ht="12.75">
      <c r="A13" s="1" t="s">
        <v>69</v>
      </c>
      <c r="B13" s="2">
        <v>101.13</v>
      </c>
      <c r="C13" s="2">
        <v>100.76</v>
      </c>
      <c r="D13" s="2">
        <v>100.13</v>
      </c>
      <c r="E13" s="2">
        <v>101.02</v>
      </c>
      <c r="F13" s="2">
        <v>100.86</v>
      </c>
      <c r="G13" s="2">
        <v>101.06</v>
      </c>
      <c r="H13" s="2">
        <v>100.01</v>
      </c>
      <c r="I13" s="2">
        <v>101.37</v>
      </c>
      <c r="J13" s="2">
        <v>100.36</v>
      </c>
      <c r="K13" s="2">
        <v>100.47</v>
      </c>
      <c r="L13" s="2">
        <v>100.43</v>
      </c>
      <c r="M13" s="2">
        <v>101.44</v>
      </c>
      <c r="N13" s="2"/>
      <c r="O13" s="2">
        <v>100.75333333333334</v>
      </c>
      <c r="P13" s="2">
        <v>0.4720233687033321</v>
      </c>
      <c r="Q13" s="2"/>
      <c r="R13" s="2"/>
      <c r="S13" s="2"/>
      <c r="T13" s="2"/>
      <c r="U13" s="2"/>
      <c r="V13" s="2"/>
    </row>
    <row r="14" spans="1:22" ht="12.75">
      <c r="A14" s="1" t="s">
        <v>70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2:22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2.75">
      <c r="A16" s="1" t="s">
        <v>68</v>
      </c>
      <c r="B16" s="2"/>
      <c r="C16" s="2"/>
      <c r="D16" s="2"/>
      <c r="E16" s="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 t="s">
        <v>60</v>
      </c>
      <c r="T16" s="2"/>
      <c r="U16" s="2"/>
      <c r="V16" s="2"/>
    </row>
    <row r="17" spans="1:19" ht="12.75">
      <c r="A17" s="1" t="s">
        <v>31</v>
      </c>
      <c r="B17" s="2">
        <v>3.9896771208406148</v>
      </c>
      <c r="C17" s="2">
        <v>3.9934457212836763</v>
      </c>
      <c r="D17" s="2">
        <v>3.974556882020689</v>
      </c>
      <c r="E17" s="2">
        <v>3.983213319937895</v>
      </c>
      <c r="F17" s="2">
        <v>3.9810792304883575</v>
      </c>
      <c r="G17" s="2">
        <v>3.9906590464980503</v>
      </c>
      <c r="H17" s="2">
        <v>3.9957533923759154</v>
      </c>
      <c r="I17" s="2">
        <v>3.98203683540115</v>
      </c>
      <c r="J17" s="2">
        <v>4.004646884219796</v>
      </c>
      <c r="K17" s="2">
        <v>4.00013554254845</v>
      </c>
      <c r="L17" s="2">
        <v>3.9999950582941484</v>
      </c>
      <c r="M17" s="2">
        <v>3.9790846073391704</v>
      </c>
      <c r="N17" s="2"/>
      <c r="O17" s="2">
        <f aca="true" t="shared" si="2" ref="O17:O22">AVERAGE(B17:M17)</f>
        <v>3.9895236367706595</v>
      </c>
      <c r="P17" s="2">
        <f aca="true" t="shared" si="3" ref="P17:P22">STDEV(B17:M17)</f>
        <v>0.009566221419808767</v>
      </c>
      <c r="Q17" s="4">
        <v>4</v>
      </c>
      <c r="R17" s="2">
        <v>4</v>
      </c>
      <c r="S17" s="2">
        <f>Q17*R17</f>
        <v>16</v>
      </c>
    </row>
    <row r="18" spans="1:19" ht="12.75">
      <c r="A18" s="1" t="s">
        <v>34</v>
      </c>
      <c r="B18" s="2">
        <v>0.750480649075236</v>
      </c>
      <c r="C18" s="2">
        <v>0.7591780019743839</v>
      </c>
      <c r="D18" s="2">
        <v>0.7652207574935219</v>
      </c>
      <c r="E18" s="2">
        <v>0.7551040069219103</v>
      </c>
      <c r="F18" s="2">
        <v>0.7586232306787772</v>
      </c>
      <c r="G18" s="2">
        <v>0.7536418102459501</v>
      </c>
      <c r="H18" s="2">
        <v>0.7540384879125851</v>
      </c>
      <c r="I18" s="2">
        <v>0.7507514803685671</v>
      </c>
      <c r="J18" s="2">
        <v>0.7544397020966844</v>
      </c>
      <c r="K18" s="2">
        <v>0.7576994585119917</v>
      </c>
      <c r="L18" s="2">
        <v>0.7575448602964451</v>
      </c>
      <c r="M18" s="2">
        <v>0.751668630984457</v>
      </c>
      <c r="N18" s="2"/>
      <c r="O18" s="2">
        <f t="shared" si="2"/>
        <v>0.7556992563800425</v>
      </c>
      <c r="P18" s="2">
        <f t="shared" si="3"/>
        <v>0.004216953538410265</v>
      </c>
      <c r="Q18" s="4">
        <v>0.76</v>
      </c>
      <c r="R18" s="2">
        <v>4</v>
      </c>
      <c r="S18" s="2">
        <f>Q18*R18</f>
        <v>3.04</v>
      </c>
    </row>
    <row r="19" spans="1:19" ht="12.75">
      <c r="A19" s="1" t="s">
        <v>33</v>
      </c>
      <c r="B19" s="2">
        <v>0.19661317886807972</v>
      </c>
      <c r="C19" s="2">
        <v>0.20277394940490212</v>
      </c>
      <c r="D19" s="2">
        <v>0.20966563929463383</v>
      </c>
      <c r="E19" s="2">
        <v>0.2130182907976934</v>
      </c>
      <c r="F19" s="2">
        <v>0.2067313934757865</v>
      </c>
      <c r="G19" s="2">
        <v>0.20383229192933003</v>
      </c>
      <c r="H19" s="2">
        <v>0.2060656025946513</v>
      </c>
      <c r="I19" s="2">
        <v>0.20599432133772771</v>
      </c>
      <c r="J19" s="2">
        <v>0.20047296487845145</v>
      </c>
      <c r="K19" s="2">
        <v>0.2024100819453106</v>
      </c>
      <c r="L19" s="2">
        <v>0.1932234298987233</v>
      </c>
      <c r="M19" s="2">
        <v>0.19822354288628216</v>
      </c>
      <c r="N19" s="2"/>
      <c r="O19" s="2">
        <f t="shared" si="2"/>
        <v>0.20325205727596432</v>
      </c>
      <c r="P19" s="2">
        <f t="shared" si="3"/>
        <v>0.005583960376108649</v>
      </c>
      <c r="Q19" s="4">
        <v>0.2</v>
      </c>
      <c r="R19" s="2">
        <v>3</v>
      </c>
      <c r="S19" s="2">
        <f>Q19*R19</f>
        <v>0.6000000000000001</v>
      </c>
    </row>
    <row r="20" spans="1:19" ht="12.75">
      <c r="A20" s="1" t="s">
        <v>30</v>
      </c>
      <c r="B20" s="2">
        <v>0.05227757853963256</v>
      </c>
      <c r="C20" s="2">
        <v>0.05436147296503494</v>
      </c>
      <c r="D20" s="2">
        <v>0.06089151510990285</v>
      </c>
      <c r="E20" s="2">
        <v>0.053811319300348354</v>
      </c>
      <c r="F20" s="2">
        <v>0.05180537816831052</v>
      </c>
      <c r="G20" s="2">
        <v>0.05452240478498252</v>
      </c>
      <c r="H20" s="2">
        <v>0.05619148709554182</v>
      </c>
      <c r="I20" s="2">
        <v>0.05353360751255634</v>
      </c>
      <c r="J20" s="2">
        <v>0.05304712559572166</v>
      </c>
      <c r="K20" s="2">
        <v>0.05223958380475495</v>
      </c>
      <c r="L20" s="2">
        <v>0.05210329923504868</v>
      </c>
      <c r="M20" s="2">
        <v>0.054116633334851</v>
      </c>
      <c r="N20" s="2"/>
      <c r="O20" s="2">
        <f t="shared" si="2"/>
        <v>0.054075117120557174</v>
      </c>
      <c r="P20" s="2">
        <f t="shared" si="3"/>
        <v>0.0024915455161509184</v>
      </c>
      <c r="Q20" s="4">
        <v>0.04</v>
      </c>
      <c r="R20" s="2">
        <v>3</v>
      </c>
      <c r="S20" s="2">
        <f>Q20*R20</f>
        <v>0.12</v>
      </c>
    </row>
    <row r="21" spans="1:19" ht="12.75">
      <c r="A21" s="1" t="s">
        <v>28</v>
      </c>
      <c r="B21" s="2">
        <v>1.2735307948521966</v>
      </c>
      <c r="C21" s="2">
        <v>1.2061258982267158</v>
      </c>
      <c r="D21" s="2">
        <v>1.2044534558370774</v>
      </c>
      <c r="E21" s="2">
        <v>1.2346254212386272</v>
      </c>
      <c r="F21" s="2">
        <v>1.2499637665815286</v>
      </c>
      <c r="G21" s="2">
        <v>1.2250390082925486</v>
      </c>
      <c r="H21" s="2">
        <v>1.1946140250132324</v>
      </c>
      <c r="I21" s="2">
        <v>1.2658293522795627</v>
      </c>
      <c r="J21" s="2">
        <v>1.1781125400336807</v>
      </c>
      <c r="K21" s="2">
        <v>1.173716366224578</v>
      </c>
      <c r="L21" s="2">
        <v>1.2164472289160757</v>
      </c>
      <c r="M21" s="2">
        <v>1.2850350102856025</v>
      </c>
      <c r="N21" s="2"/>
      <c r="O21" s="2">
        <f t="shared" si="2"/>
        <v>1.2256244056484522</v>
      </c>
      <c r="P21" s="2">
        <f t="shared" si="3"/>
        <v>0.036854668366425446</v>
      </c>
      <c r="Q21" s="4">
        <v>1.24</v>
      </c>
      <c r="R21" s="2">
        <v>1</v>
      </c>
      <c r="S21" s="2">
        <f>Q21*R21</f>
        <v>1.24</v>
      </c>
    </row>
    <row r="22" spans="1:19" ht="12.75">
      <c r="A22" s="1" t="s">
        <v>26</v>
      </c>
      <c r="B22" s="2">
        <f aca="true" t="shared" si="4" ref="B22:M22">SUM(B17:B21)</f>
        <v>6.2625793221757595</v>
      </c>
      <c r="C22" s="2">
        <f t="shared" si="4"/>
        <v>6.215885043854714</v>
      </c>
      <c r="D22" s="2">
        <f t="shared" si="4"/>
        <v>6.2147882497558244</v>
      </c>
      <c r="E22" s="2">
        <f t="shared" si="4"/>
        <v>6.239772358196475</v>
      </c>
      <c r="F22" s="2">
        <f t="shared" si="4"/>
        <v>6.2482029993927615</v>
      </c>
      <c r="G22" s="2">
        <f t="shared" si="4"/>
        <v>6.2276945617508614</v>
      </c>
      <c r="H22" s="2">
        <f t="shared" si="4"/>
        <v>6.206662994991927</v>
      </c>
      <c r="I22" s="2">
        <f t="shared" si="4"/>
        <v>6.258145596899564</v>
      </c>
      <c r="J22" s="2">
        <f t="shared" si="4"/>
        <v>6.190719216824334</v>
      </c>
      <c r="K22" s="2">
        <f t="shared" si="4"/>
        <v>6.1862010330350845</v>
      </c>
      <c r="L22" s="2">
        <f t="shared" si="4"/>
        <v>6.219313876640442</v>
      </c>
      <c r="M22" s="2">
        <f t="shared" si="4"/>
        <v>6.268128424830363</v>
      </c>
      <c r="N22" s="2"/>
      <c r="O22" s="2">
        <f t="shared" si="2"/>
        <v>6.2281744731956765</v>
      </c>
      <c r="P22" s="2">
        <f t="shared" si="3"/>
        <v>0.02738663257144761</v>
      </c>
      <c r="Q22" s="2"/>
      <c r="R22" s="2"/>
      <c r="S22" s="5">
        <f>SUM(S17:S21)</f>
        <v>21</v>
      </c>
    </row>
    <row r="23" spans="2:19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5"/>
    </row>
    <row r="24" spans="1:19" ht="12.75">
      <c r="A24" s="1" t="s">
        <v>56</v>
      </c>
      <c r="B24" s="2">
        <v>1.0223492126458527</v>
      </c>
      <c r="C24" s="2">
        <v>0.9283069504533413</v>
      </c>
      <c r="D24" s="2">
        <v>1.115505010428459</v>
      </c>
      <c r="E24" s="2">
        <v>1.050885516089679</v>
      </c>
      <c r="F24" s="2">
        <v>1.0805461229184459</v>
      </c>
      <c r="G24" s="2">
        <v>1.090664560146045</v>
      </c>
      <c r="H24" s="2">
        <v>0.9215967879789428</v>
      </c>
      <c r="I24" s="2">
        <v>0.9594430302911263</v>
      </c>
      <c r="J24" s="2">
        <v>0.9037638958669152</v>
      </c>
      <c r="K24" s="2">
        <v>0.8756624409872727</v>
      </c>
      <c r="L24" s="2">
        <v>0.7608974827794753</v>
      </c>
      <c r="M24" s="2">
        <v>0.8845205347588396</v>
      </c>
      <c r="N24" s="2"/>
      <c r="O24" s="2">
        <f>AVERAGE(B24:M24)</f>
        <v>0.9661784621120328</v>
      </c>
      <c r="P24" s="2">
        <f>STDEV(B24:M24)</f>
        <v>0.10684303504933367</v>
      </c>
      <c r="Q24" s="4">
        <v>1</v>
      </c>
      <c r="R24" s="2"/>
      <c r="S24" s="2"/>
    </row>
    <row r="25" spans="2:19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4"/>
      <c r="R25" s="2"/>
      <c r="S25" s="2"/>
    </row>
    <row r="26" spans="2:19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4"/>
      <c r="R26" s="2"/>
      <c r="S26" s="1" t="s">
        <v>59</v>
      </c>
    </row>
    <row r="27" spans="2:19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 t="s">
        <v>27</v>
      </c>
      <c r="Q27" s="2">
        <f>11-Q28</f>
        <v>10</v>
      </c>
      <c r="R27" s="2">
        <v>2</v>
      </c>
      <c r="S27" s="2">
        <f>Q27*R27</f>
        <v>20</v>
      </c>
    </row>
    <row r="28" spans="2:19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 t="s">
        <v>56</v>
      </c>
      <c r="Q28" s="2">
        <v>1</v>
      </c>
      <c r="R28" s="2">
        <v>1</v>
      </c>
      <c r="S28" s="2">
        <f>Q28*R28</f>
        <v>1</v>
      </c>
    </row>
    <row r="29" spans="2:19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Q29" s="2"/>
      <c r="R29" s="2"/>
      <c r="S29" s="5">
        <f>SUM(S27:S28)</f>
        <v>21</v>
      </c>
    </row>
    <row r="30" spans="2:22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2:22" ht="20.25">
      <c r="B31" s="2" t="s">
        <v>64</v>
      </c>
      <c r="C31" s="2"/>
      <c r="D31" s="2"/>
      <c r="E31" s="2"/>
      <c r="F31" s="2"/>
      <c r="G31" s="2"/>
      <c r="H31" s="2"/>
      <c r="I31" s="3" t="s">
        <v>55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2:20" ht="23.25">
      <c r="B32" s="1" t="s">
        <v>65</v>
      </c>
      <c r="I32" s="3" t="s">
        <v>61</v>
      </c>
      <c r="O32" s="2"/>
      <c r="P32" s="2"/>
      <c r="T32" s="1" t="s">
        <v>66</v>
      </c>
    </row>
    <row r="33" spans="9:15" ht="13.5">
      <c r="I33"/>
      <c r="O33" s="2"/>
    </row>
    <row r="34" spans="9:15" ht="13.5">
      <c r="I34"/>
      <c r="O34" s="2"/>
    </row>
    <row r="35" spans="1:15" ht="12.75">
      <c r="A35" s="1" t="s">
        <v>36</v>
      </c>
      <c r="B35" s="1" t="s">
        <v>37</v>
      </c>
      <c r="C35" s="1" t="s">
        <v>38</v>
      </c>
      <c r="D35" s="1" t="s">
        <v>39</v>
      </c>
      <c r="E35" s="1" t="s">
        <v>40</v>
      </c>
      <c r="F35" s="1" t="s">
        <v>41</v>
      </c>
      <c r="G35" s="1" t="s">
        <v>42</v>
      </c>
      <c r="H35" s="1" t="s">
        <v>43</v>
      </c>
      <c r="O35" s="2"/>
    </row>
    <row r="36" spans="1:15" ht="12.75">
      <c r="A36" s="1" t="s">
        <v>44</v>
      </c>
      <c r="B36" s="1" t="s">
        <v>56</v>
      </c>
      <c r="C36" s="1" t="s">
        <v>45</v>
      </c>
      <c r="D36" s="1">
        <v>20</v>
      </c>
      <c r="E36" s="1">
        <v>10</v>
      </c>
      <c r="F36" s="1">
        <v>800</v>
      </c>
      <c r="G36" s="1">
        <v>-800</v>
      </c>
      <c r="H36" s="1" t="s">
        <v>71</v>
      </c>
      <c r="O36" s="2"/>
    </row>
    <row r="37" spans="1:8" ht="12.75">
      <c r="A37" s="1" t="s">
        <v>44</v>
      </c>
      <c r="B37" s="1" t="s">
        <v>28</v>
      </c>
      <c r="C37" s="1" t="s">
        <v>45</v>
      </c>
      <c r="D37" s="1">
        <v>20</v>
      </c>
      <c r="E37" s="1">
        <v>10</v>
      </c>
      <c r="F37" s="1">
        <v>600</v>
      </c>
      <c r="G37" s="1">
        <v>-600</v>
      </c>
      <c r="H37" s="1" t="s">
        <v>46</v>
      </c>
    </row>
    <row r="38" spans="1:16" ht="12.75">
      <c r="A38" s="1" t="s">
        <v>44</v>
      </c>
      <c r="B38" s="1" t="s">
        <v>31</v>
      </c>
      <c r="C38" s="1" t="s">
        <v>45</v>
      </c>
      <c r="D38" s="1">
        <v>20</v>
      </c>
      <c r="E38" s="1">
        <v>10</v>
      </c>
      <c r="F38" s="1">
        <v>600</v>
      </c>
      <c r="G38" s="1">
        <v>-600</v>
      </c>
      <c r="H38" s="1" t="s">
        <v>47</v>
      </c>
      <c r="O38" s="2"/>
      <c r="P38" s="2"/>
    </row>
    <row r="39" spans="1:16" ht="12.75">
      <c r="A39" s="1" t="s">
        <v>44</v>
      </c>
      <c r="B39" s="1" t="s">
        <v>29</v>
      </c>
      <c r="C39" s="1" t="s">
        <v>45</v>
      </c>
      <c r="D39" s="1">
        <v>20</v>
      </c>
      <c r="E39" s="1">
        <v>10</v>
      </c>
      <c r="F39" s="1">
        <v>600</v>
      </c>
      <c r="G39" s="1">
        <v>-600</v>
      </c>
      <c r="H39" s="1" t="s">
        <v>47</v>
      </c>
      <c r="O39" s="2"/>
      <c r="P39" s="2"/>
    </row>
    <row r="40" spans="1:16" ht="12.75">
      <c r="A40" s="1" t="s">
        <v>44</v>
      </c>
      <c r="B40" s="1" t="s">
        <v>30</v>
      </c>
      <c r="C40" s="1" t="s">
        <v>45</v>
      </c>
      <c r="D40" s="1">
        <v>20</v>
      </c>
      <c r="E40" s="1">
        <v>10</v>
      </c>
      <c r="F40" s="1">
        <v>600</v>
      </c>
      <c r="G40" s="1">
        <v>-600</v>
      </c>
      <c r="H40" s="1" t="s">
        <v>48</v>
      </c>
      <c r="O40" s="2"/>
      <c r="P40" s="2"/>
    </row>
    <row r="41" spans="1:16" ht="12.75">
      <c r="A41" s="1" t="s">
        <v>49</v>
      </c>
      <c r="B41" s="1" t="s">
        <v>32</v>
      </c>
      <c r="C41" s="1" t="s">
        <v>45</v>
      </c>
      <c r="D41" s="1">
        <v>20</v>
      </c>
      <c r="E41" s="1">
        <v>10</v>
      </c>
      <c r="F41" s="1">
        <v>600</v>
      </c>
      <c r="G41" s="1">
        <v>-600</v>
      </c>
      <c r="H41" s="1" t="s">
        <v>47</v>
      </c>
      <c r="O41" s="2"/>
      <c r="P41" s="2"/>
    </row>
    <row r="42" spans="1:16" ht="12.75">
      <c r="A42" s="1" t="s">
        <v>49</v>
      </c>
      <c r="B42" s="1" t="s">
        <v>34</v>
      </c>
      <c r="C42" s="1" t="s">
        <v>45</v>
      </c>
      <c r="D42" s="1">
        <v>20</v>
      </c>
      <c r="E42" s="1">
        <v>10</v>
      </c>
      <c r="F42" s="1">
        <v>600</v>
      </c>
      <c r="G42" s="1">
        <v>-600</v>
      </c>
      <c r="H42" s="1" t="s">
        <v>50</v>
      </c>
      <c r="O42" s="2"/>
      <c r="P42" s="2"/>
    </row>
    <row r="43" spans="1:16" ht="12.75">
      <c r="A43" s="1" t="s">
        <v>49</v>
      </c>
      <c r="B43" s="1" t="s">
        <v>35</v>
      </c>
      <c r="C43" s="1" t="s">
        <v>51</v>
      </c>
      <c r="D43" s="1">
        <v>20</v>
      </c>
      <c r="E43" s="1">
        <v>10</v>
      </c>
      <c r="F43" s="1">
        <v>500</v>
      </c>
      <c r="G43" s="1">
        <v>-500</v>
      </c>
      <c r="H43" s="1" t="s">
        <v>52</v>
      </c>
      <c r="O43" s="2"/>
      <c r="P43" s="2"/>
    </row>
    <row r="44" spans="1:16" ht="12.75">
      <c r="A44" s="1" t="s">
        <v>53</v>
      </c>
      <c r="B44" s="1" t="s">
        <v>33</v>
      </c>
      <c r="C44" s="1" t="s">
        <v>45</v>
      </c>
      <c r="D44" s="1">
        <v>20</v>
      </c>
      <c r="E44" s="1">
        <v>10</v>
      </c>
      <c r="F44" s="1">
        <v>500</v>
      </c>
      <c r="G44" s="1">
        <v>-500</v>
      </c>
      <c r="H44" s="1" t="s">
        <v>54</v>
      </c>
      <c r="O44" s="2"/>
      <c r="P44" s="2"/>
    </row>
    <row r="45" spans="15:16" ht="12.75">
      <c r="O45" s="2"/>
      <c r="P45" s="2"/>
    </row>
    <row r="46" spans="2:19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2:19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2:22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5:16" ht="12.75">
      <c r="O49" s="2"/>
      <c r="P49" s="2"/>
    </row>
    <row r="50" spans="15:16" ht="12.75">
      <c r="O50" s="2"/>
      <c r="P50" s="2"/>
    </row>
    <row r="51" spans="2:18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2007-11-19T22:21:40Z</dcterms:created>
  <dcterms:modified xsi:type="dcterms:W3CDTF">2007-11-20T00:42:17Z</dcterms:modified>
  <cp:category/>
  <cp:version/>
  <cp:contentType/>
  <cp:contentStatus/>
</cp:coreProperties>
</file>