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05" windowHeight="8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<sst xmlns="http://schemas.openxmlformats.org/spreadsheetml/2006/main" count="115" uniqueCount="76">
  <si>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newberylite5051newberylite5051newberylite5051newberylite5051newberylite5051newberylite5051newberylite5051newberylite5051newberylite5051newberylite5051newberylite5051newberylite5051newberylite5051newberylite5051newberylite5051</t>
  </si>
  <si>
    <t>#56</t>
  </si>
  <si>
    <t>#57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</si>
  <si>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</si>
  <si>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</si>
  <si>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</si>
  <si>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</si>
  <si>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</si>
  <si>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</si>
  <si>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</si>
  <si>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</si>
  <si>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</si>
  <si>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</si>
  <si>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</si>
  <si>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</si>
  <si>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Ox</t>
  </si>
  <si>
    <t>Wt</t>
  </si>
  <si>
    <t>Percents</t>
  </si>
  <si>
    <t>Standard</t>
  </si>
  <si>
    <t>Dev</t>
  </si>
  <si>
    <t>F</t>
  </si>
  <si>
    <t>Na2O</t>
  </si>
  <si>
    <t>MgO</t>
  </si>
  <si>
    <t>Al2O3</t>
  </si>
  <si>
    <t>P2O5</t>
  </si>
  <si>
    <t>SO3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</si>
  <si>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</si>
  <si>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</si>
  <si>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</si>
  <si>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</si>
  <si>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</si>
  <si>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</si>
  <si>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</si>
  <si>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</si>
  <si>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</si>
  <si>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O</t>
  </si>
  <si>
    <t>Avg</t>
  </si>
  <si>
    <t>#</t>
  </si>
  <si>
    <t>Norm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</si>
  <si>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</si>
  <si>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</si>
  <si>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</si>
  <si>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</si>
  <si>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</si>
  <si>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</si>
  <si>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</si>
  <si>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</si>
  <si>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</si>
  <si>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</si>
  <si>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</si>
  <si>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</si>
  <si>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</si>
  <si>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</si>
  <si>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</si>
  <si>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</si>
  <si>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</si>
  <si>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</si>
  <si>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</si>
  <si>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</si>
  <si>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</si>
  <si>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</si>
  <si>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</si>
  <si>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</si>
  <si>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</si>
  <si>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</si>
  <si>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InP</t>
  </si>
  <si>
    <t>chalcopy</t>
  </si>
  <si>
    <t>kspar-OR1</t>
  </si>
  <si>
    <t>rutile1</t>
  </si>
  <si>
    <t>rhod-791</t>
  </si>
  <si>
    <t>LIF</t>
  </si>
  <si>
    <t>fayalite</t>
  </si>
  <si>
    <r>
      <t>Mg(PO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</si>
  <si>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WDS scan: Mg P &lt;&lt;Mn, &lt;&lt;Ca</t>
  </si>
  <si>
    <t>not in WDS, under detection limit</t>
  </si>
  <si>
    <r>
      <t>(Mg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</si>
</sst>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A42" sqref="A42:IV1019"/>
    </sheetView>
  </sheetViews>
  <sheetFormatPr defaultColWidth="9.00390625" defaultRowHeight="13.5"/>
  <cols>
    <col min="1" max="15" width="5.25390625" style="1" customWidth="1"/>
    <col min="16" max="16" width="4.625" style="1" customWidth="1"/>
    <col min="17" max="17" width="5.75390625" style="1" customWidth="1"/>
    <col min="18" max="16384" width="5.25390625" style="1" customWidth="1"/>
  </cols>
  <sheetData>
    <row r="1" ht="12.75">
      <c r="B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Q2" s="4" t="s">
        <v>73</v>
      </c>
      <c r="R2" s="4"/>
      <c r="S2" s="4"/>
      <c r="T2" s="4"/>
    </row>
    <row r="3" spans="1:5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</row>
    <row r="4" spans="1:18" ht="12.75">
      <c r="A4" s="1" t="s">
        <v>24</v>
      </c>
      <c r="B4" s="1">
        <v>45.55</v>
      </c>
      <c r="C4" s="1">
        <v>44.63</v>
      </c>
      <c r="D4" s="1">
        <v>43.01</v>
      </c>
      <c r="E4" s="1">
        <v>43.29</v>
      </c>
      <c r="F4" s="1">
        <v>43.1</v>
      </c>
      <c r="G4" s="1">
        <v>43.8</v>
      </c>
      <c r="H4" s="1">
        <v>42.98</v>
      </c>
      <c r="I4" s="1">
        <v>43.34</v>
      </c>
      <c r="J4" s="1">
        <v>43.46</v>
      </c>
      <c r="K4" s="1">
        <v>44.33</v>
      </c>
      <c r="L4" s="1">
        <v>42.93</v>
      </c>
      <c r="M4" s="1">
        <v>43.15</v>
      </c>
      <c r="N4" s="1">
        <v>43.75</v>
      </c>
      <c r="O4" s="1">
        <v>43.78</v>
      </c>
      <c r="Q4" s="2">
        <f>AVERAGE(B4:O4)</f>
        <v>43.65</v>
      </c>
      <c r="R4" s="2">
        <f>STDEV(B4:O4)</f>
        <v>0.7479921842453775</v>
      </c>
    </row>
    <row r="5" spans="1:22" ht="12.75">
      <c r="A5" s="1" t="s">
        <v>22</v>
      </c>
      <c r="B5" s="2">
        <v>27.36</v>
      </c>
      <c r="C5" s="2">
        <v>26.2</v>
      </c>
      <c r="D5" s="2">
        <v>25.41</v>
      </c>
      <c r="E5" s="2">
        <v>25.68</v>
      </c>
      <c r="F5" s="2">
        <v>25.55</v>
      </c>
      <c r="G5" s="2">
        <v>25.76</v>
      </c>
      <c r="H5" s="2">
        <v>25.26</v>
      </c>
      <c r="I5" s="2">
        <v>25.87</v>
      </c>
      <c r="J5" s="2">
        <v>25.96</v>
      </c>
      <c r="K5" s="2">
        <v>26.22</v>
      </c>
      <c r="L5" s="2">
        <v>25.8</v>
      </c>
      <c r="M5" s="2">
        <v>25.32</v>
      </c>
      <c r="N5" s="2">
        <v>26.44</v>
      </c>
      <c r="O5" s="2">
        <v>26.32</v>
      </c>
      <c r="P5" s="2"/>
      <c r="Q5" s="2">
        <f>AVERAGE(B5:O5)</f>
        <v>25.939285714285713</v>
      </c>
      <c r="R5" s="2">
        <f>STDEV(B5:O5)</f>
        <v>0.5520237492900192</v>
      </c>
      <c r="S5" s="2"/>
      <c r="T5" s="2"/>
      <c r="U5" s="2"/>
      <c r="V5" s="2"/>
    </row>
    <row r="6" spans="1:22" ht="12.75">
      <c r="A6" s="1" t="s">
        <v>29</v>
      </c>
      <c r="B6" s="2">
        <v>0.53</v>
      </c>
      <c r="C6" s="2">
        <v>0.46</v>
      </c>
      <c r="D6" s="2">
        <v>0.46</v>
      </c>
      <c r="E6" s="2">
        <v>0.52</v>
      </c>
      <c r="F6" s="2">
        <v>0.59</v>
      </c>
      <c r="G6" s="2">
        <v>0.59</v>
      </c>
      <c r="H6" s="2">
        <v>0.59</v>
      </c>
      <c r="I6" s="2">
        <v>0.64</v>
      </c>
      <c r="J6" s="2">
        <v>0.64</v>
      </c>
      <c r="K6" s="2">
        <v>0.52</v>
      </c>
      <c r="L6" s="2">
        <v>0.47</v>
      </c>
      <c r="M6" s="2">
        <v>0.58</v>
      </c>
      <c r="N6" s="2">
        <v>0.67</v>
      </c>
      <c r="O6" s="2">
        <v>0.56</v>
      </c>
      <c r="P6" s="2"/>
      <c r="Q6" s="2">
        <f>AVERAGE(B6:O6)</f>
        <v>0.5585714285714285</v>
      </c>
      <c r="R6" s="2">
        <f>STDEV(B6:O6)</f>
        <v>0.06803360514166189</v>
      </c>
      <c r="S6" s="2"/>
      <c r="T6" s="2"/>
      <c r="U6" s="2"/>
      <c r="V6" s="2"/>
    </row>
    <row r="7" spans="1:22" ht="12.75">
      <c r="A7" s="1" t="s">
        <v>27</v>
      </c>
      <c r="B7" s="2">
        <v>0.23</v>
      </c>
      <c r="C7" s="2">
        <v>0.24</v>
      </c>
      <c r="D7" s="2">
        <v>0.25</v>
      </c>
      <c r="E7" s="2">
        <v>0.22</v>
      </c>
      <c r="F7" s="2">
        <v>0.28</v>
      </c>
      <c r="G7" s="2">
        <v>0.5</v>
      </c>
      <c r="H7" s="2">
        <v>0.31</v>
      </c>
      <c r="I7" s="2">
        <v>0.31</v>
      </c>
      <c r="J7" s="2">
        <v>0.33</v>
      </c>
      <c r="K7" s="2">
        <v>0.22</v>
      </c>
      <c r="L7" s="2">
        <v>0.21</v>
      </c>
      <c r="M7" s="2">
        <v>0.26</v>
      </c>
      <c r="N7" s="2">
        <v>0.29</v>
      </c>
      <c r="O7" s="2">
        <v>0.37</v>
      </c>
      <c r="P7" s="2"/>
      <c r="Q7" s="2">
        <f>AVERAGE(B7:O7)</f>
        <v>0.2871428571428572</v>
      </c>
      <c r="R7" s="2">
        <f>STDEV(B7:O7)</f>
        <v>0.07730345513509847</v>
      </c>
      <c r="S7" s="2"/>
      <c r="T7" s="2"/>
      <c r="U7" s="2"/>
      <c r="V7" s="2"/>
    </row>
    <row r="8" spans="1:22" ht="12.75">
      <c r="A8" s="1" t="s">
        <v>25</v>
      </c>
      <c r="B8" s="2">
        <v>0.07</v>
      </c>
      <c r="C8" s="2">
        <v>0.12</v>
      </c>
      <c r="D8" s="2">
        <v>0.11</v>
      </c>
      <c r="E8" s="2">
        <v>0.09</v>
      </c>
      <c r="F8" s="2">
        <v>0.07</v>
      </c>
      <c r="G8" s="2">
        <v>0.09</v>
      </c>
      <c r="H8" s="2">
        <v>0.05</v>
      </c>
      <c r="I8" s="2">
        <v>0.09</v>
      </c>
      <c r="J8" s="2">
        <v>0.09</v>
      </c>
      <c r="K8" s="2">
        <v>0.09</v>
      </c>
      <c r="L8" s="2">
        <v>0.07</v>
      </c>
      <c r="M8" s="2">
        <v>0.08</v>
      </c>
      <c r="N8" s="2">
        <v>0</v>
      </c>
      <c r="O8" s="2">
        <v>0.09</v>
      </c>
      <c r="P8" s="2"/>
      <c r="Q8" s="2">
        <f>AVERAGE(B8:O8)</f>
        <v>0.07928571428571429</v>
      </c>
      <c r="R8" s="2">
        <f>STDEV(B8:O8)</f>
        <v>0.028679739756969035</v>
      </c>
      <c r="S8" s="2" t="s">
        <v>74</v>
      </c>
      <c r="T8" s="2"/>
      <c r="U8" s="2"/>
      <c r="V8" s="2"/>
    </row>
    <row r="9" spans="1:22" ht="12.75">
      <c r="A9" s="1" t="s">
        <v>23</v>
      </c>
      <c r="B9" s="2">
        <v>0</v>
      </c>
      <c r="C9" s="2">
        <v>0</v>
      </c>
      <c r="D9" s="2">
        <v>0.02</v>
      </c>
      <c r="E9" s="2">
        <v>0.05</v>
      </c>
      <c r="F9" s="2">
        <v>0.05</v>
      </c>
      <c r="G9" s="2">
        <v>0.05</v>
      </c>
      <c r="H9" s="2">
        <v>0.03</v>
      </c>
      <c r="I9" s="2">
        <v>0.04</v>
      </c>
      <c r="J9" s="2">
        <v>0.05</v>
      </c>
      <c r="K9" s="2">
        <v>0.02</v>
      </c>
      <c r="L9" s="2">
        <v>0.01</v>
      </c>
      <c r="M9" s="2">
        <v>0.02</v>
      </c>
      <c r="N9" s="2">
        <v>0.06</v>
      </c>
      <c r="O9" s="2">
        <v>0.03</v>
      </c>
      <c r="P9" s="2"/>
      <c r="Q9" s="2">
        <f>AVERAGE(B9:O9)</f>
        <v>0.03071428571428572</v>
      </c>
      <c r="R9" s="2">
        <f>STDEV(B9:O9)</f>
        <v>0.019792883614022528</v>
      </c>
      <c r="S9" s="2" t="s">
        <v>74</v>
      </c>
      <c r="T9" s="2"/>
      <c r="U9" s="2"/>
      <c r="V9" s="2"/>
    </row>
    <row r="10" spans="1:22" ht="12.75">
      <c r="A10" s="1" t="s">
        <v>28</v>
      </c>
      <c r="B10" s="2">
        <v>0.01</v>
      </c>
      <c r="C10" s="2">
        <v>0.01</v>
      </c>
      <c r="D10" s="2">
        <v>0.02</v>
      </c>
      <c r="E10" s="2">
        <v>0.03</v>
      </c>
      <c r="F10" s="2">
        <v>0.01</v>
      </c>
      <c r="G10" s="2">
        <v>0.05</v>
      </c>
      <c r="H10" s="2">
        <v>0.02</v>
      </c>
      <c r="I10" s="2">
        <v>0.03</v>
      </c>
      <c r="J10" s="2">
        <v>0.03</v>
      </c>
      <c r="K10" s="2">
        <v>0.02</v>
      </c>
      <c r="L10" s="2">
        <v>0.06</v>
      </c>
      <c r="M10" s="2">
        <v>0.07</v>
      </c>
      <c r="N10" s="2">
        <v>0.02</v>
      </c>
      <c r="O10" s="2">
        <v>0.01</v>
      </c>
      <c r="P10" s="2"/>
      <c r="Q10" s="2">
        <f>AVERAGE(B10:O10)</f>
        <v>0.027857142857142858</v>
      </c>
      <c r="R10" s="2">
        <f>STDEV(B10:O10)</f>
        <v>0.01928673175989188</v>
      </c>
      <c r="S10" s="2" t="s">
        <v>74</v>
      </c>
      <c r="T10" s="2"/>
      <c r="U10" s="2"/>
      <c r="V10" s="2"/>
    </row>
    <row r="11" spans="1:22" ht="12.75">
      <c r="A11" s="1" t="s">
        <v>30</v>
      </c>
      <c r="B11" s="2">
        <v>0.07</v>
      </c>
      <c r="C11" s="2">
        <v>0</v>
      </c>
      <c r="D11" s="2">
        <v>0.01</v>
      </c>
      <c r="E11" s="2">
        <v>0.04</v>
      </c>
      <c r="F11" s="2">
        <v>0.13</v>
      </c>
      <c r="G11" s="2">
        <v>0.08</v>
      </c>
      <c r="H11" s="2">
        <v>0</v>
      </c>
      <c r="I11" s="2">
        <v>0</v>
      </c>
      <c r="J11" s="2">
        <v>0.01</v>
      </c>
      <c r="K11" s="2">
        <v>0.03</v>
      </c>
      <c r="L11" s="2">
        <v>0.01</v>
      </c>
      <c r="M11" s="2">
        <v>0</v>
      </c>
      <c r="N11" s="2">
        <v>0.01</v>
      </c>
      <c r="O11" s="2">
        <v>0.04</v>
      </c>
      <c r="P11" s="2"/>
      <c r="Q11" s="2">
        <f>AVERAGE(B11:O11)</f>
        <v>0.030714285714285715</v>
      </c>
      <c r="R11" s="2">
        <f>STDEV(B11:O11)</f>
        <v>0.03872273943628665</v>
      </c>
      <c r="S11" s="2" t="s">
        <v>74</v>
      </c>
      <c r="T11" s="2"/>
      <c r="U11" s="2"/>
      <c r="V11" s="2"/>
    </row>
    <row r="12" spans="1:22" ht="12.75">
      <c r="A12" s="1" t="s">
        <v>21</v>
      </c>
      <c r="B12" s="2">
        <v>0.08</v>
      </c>
      <c r="C12" s="2">
        <v>0</v>
      </c>
      <c r="D12" s="2">
        <v>0.03</v>
      </c>
      <c r="E12" s="2">
        <v>0.02</v>
      </c>
      <c r="F12" s="2">
        <v>0.05</v>
      </c>
      <c r="G12" s="2">
        <v>0.01</v>
      </c>
      <c r="H12" s="2">
        <v>0</v>
      </c>
      <c r="I12" s="2">
        <v>0</v>
      </c>
      <c r="J12" s="2">
        <v>0.01</v>
      </c>
      <c r="K12" s="2">
        <v>0.04</v>
      </c>
      <c r="L12" s="2">
        <v>0.06</v>
      </c>
      <c r="M12" s="2">
        <v>0.05</v>
      </c>
      <c r="N12" s="2">
        <v>0.01</v>
      </c>
      <c r="O12" s="2">
        <v>0.03</v>
      </c>
      <c r="P12" s="2"/>
      <c r="Q12" s="2">
        <f>AVERAGE(B12:O12)</f>
        <v>0.027857142857142858</v>
      </c>
      <c r="R12" s="2">
        <f>STDEV(B12:O12)</f>
        <v>0.025169753346357675</v>
      </c>
      <c r="S12" s="2" t="s">
        <v>74</v>
      </c>
      <c r="T12" s="2"/>
      <c r="U12" s="2"/>
      <c r="V12" s="2"/>
    </row>
    <row r="13" spans="1:22" ht="12.75">
      <c r="A13" s="1" t="s">
        <v>26</v>
      </c>
      <c r="B13" s="2">
        <v>0.03</v>
      </c>
      <c r="C13" s="2">
        <v>0.04</v>
      </c>
      <c r="D13" s="2">
        <v>0</v>
      </c>
      <c r="E13" s="2">
        <v>0</v>
      </c>
      <c r="F13" s="2">
        <v>0.03</v>
      </c>
      <c r="G13" s="2">
        <v>0</v>
      </c>
      <c r="H13" s="2">
        <v>0</v>
      </c>
      <c r="I13" s="2">
        <v>0.01</v>
      </c>
      <c r="J13" s="2">
        <v>0.02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/>
      <c r="Q13" s="2">
        <f>AVERAGE(B13:O13)</f>
        <v>0.009285714285714286</v>
      </c>
      <c r="R13" s="2">
        <f>STDEV(B13:O13)</f>
        <v>0.014392458342578488</v>
      </c>
      <c r="S13" s="2" t="s">
        <v>74</v>
      </c>
      <c r="T13" s="2"/>
      <c r="U13" s="2"/>
      <c r="V13" s="2"/>
    </row>
    <row r="14" spans="1:22" ht="12.75">
      <c r="A14" s="1" t="s">
        <v>20</v>
      </c>
      <c r="B14" s="2">
        <v>0</v>
      </c>
      <c r="C14" s="2">
        <v>0.01</v>
      </c>
      <c r="D14" s="2">
        <v>0</v>
      </c>
      <c r="E14" s="2">
        <v>0</v>
      </c>
      <c r="F14" s="2">
        <v>0</v>
      </c>
      <c r="G14" s="2">
        <v>0.05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>
        <f>AVERAGE(B14:O14)</f>
        <v>0.004285714285714286</v>
      </c>
      <c r="R14" s="2">
        <f>STDEV(B14:O14)</f>
        <v>0.013424596091494904</v>
      </c>
      <c r="S14" s="2" t="s">
        <v>74</v>
      </c>
      <c r="T14" s="2"/>
      <c r="U14" s="2"/>
      <c r="V14" s="2"/>
    </row>
    <row r="15" spans="1:22" ht="12.75">
      <c r="A15" s="1" t="s">
        <v>31</v>
      </c>
      <c r="B15" s="2">
        <f>SUM(B4:B14)</f>
        <v>73.92999999999999</v>
      </c>
      <c r="C15" s="2">
        <f aca="true" t="shared" si="0" ref="C15:O15">SUM(C4:C14)</f>
        <v>71.71000000000001</v>
      </c>
      <c r="D15" s="2">
        <f t="shared" si="0"/>
        <v>69.32</v>
      </c>
      <c r="E15" s="2">
        <f t="shared" si="0"/>
        <v>69.94</v>
      </c>
      <c r="F15" s="2">
        <f t="shared" si="0"/>
        <v>69.86</v>
      </c>
      <c r="G15" s="2">
        <f t="shared" si="0"/>
        <v>70.98</v>
      </c>
      <c r="H15" s="2">
        <f t="shared" si="0"/>
        <v>69.24</v>
      </c>
      <c r="I15" s="2">
        <f t="shared" si="0"/>
        <v>70.33000000000003</v>
      </c>
      <c r="J15" s="2">
        <f t="shared" si="0"/>
        <v>70.60000000000001</v>
      </c>
      <c r="K15" s="2">
        <f t="shared" si="0"/>
        <v>71.49</v>
      </c>
      <c r="L15" s="2">
        <f t="shared" si="0"/>
        <v>69.62</v>
      </c>
      <c r="M15" s="2">
        <f t="shared" si="0"/>
        <v>69.52999999999999</v>
      </c>
      <c r="N15" s="2">
        <f t="shared" si="0"/>
        <v>71.25000000000001</v>
      </c>
      <c r="O15" s="2">
        <f t="shared" si="0"/>
        <v>71.23000000000002</v>
      </c>
      <c r="P15" s="2"/>
      <c r="Q15" s="2">
        <f>AVERAGE(B15:O15)</f>
        <v>70.64500000000001</v>
      </c>
      <c r="R15" s="2">
        <f>STDEV(B15:O15)</f>
        <v>1.2618042637430427</v>
      </c>
      <c r="S15" s="2"/>
      <c r="T15" s="2"/>
      <c r="U15" s="2"/>
      <c r="V15" s="2"/>
    </row>
    <row r="16" spans="2:2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1" t="s">
        <v>32</v>
      </c>
      <c r="B17" s="2" t="s">
        <v>33</v>
      </c>
      <c r="C17" s="2" t="s">
        <v>34</v>
      </c>
      <c r="D17" s="2">
        <v>3.5</v>
      </c>
      <c r="E17" s="2" t="s">
        <v>35</v>
      </c>
      <c r="F17" s="2" t="s">
        <v>36</v>
      </c>
      <c r="G17" s="2" t="s">
        <v>32</v>
      </c>
      <c r="H17" s="2" t="s">
        <v>37</v>
      </c>
      <c r="I17" s="2" t="s">
        <v>18</v>
      </c>
      <c r="J17" s="2" t="s">
        <v>19</v>
      </c>
      <c r="K17" s="2" t="s">
        <v>38</v>
      </c>
      <c r="L17" s="2" t="s">
        <v>32</v>
      </c>
      <c r="M17" s="2" t="s">
        <v>37</v>
      </c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1" t="s">
        <v>40</v>
      </c>
      <c r="B18" s="2">
        <v>1.0353008892034035</v>
      </c>
      <c r="C18" s="2">
        <v>1.018932824134419</v>
      </c>
      <c r="D18" s="2">
        <v>1.0232604733279658</v>
      </c>
      <c r="E18" s="2">
        <v>1.0261046465852224</v>
      </c>
      <c r="F18" s="2">
        <v>1.0246165419151312</v>
      </c>
      <c r="G18" s="2">
        <v>1.0171654590004067</v>
      </c>
      <c r="H18" s="2">
        <v>1.018105627568861</v>
      </c>
      <c r="I18" s="2">
        <v>1.0290694707985206</v>
      </c>
      <c r="J18" s="2">
        <v>1.0294351096084948</v>
      </c>
      <c r="K18" s="2">
        <v>1.0241053928596981</v>
      </c>
      <c r="L18" s="2">
        <v>1.0359459606876245</v>
      </c>
      <c r="M18" s="2">
        <v>1.0174806083178485</v>
      </c>
      <c r="N18" s="2">
        <v>1.0381187910339633</v>
      </c>
      <c r="O18" s="2">
        <v>1.0343634393220655</v>
      </c>
      <c r="P18" s="2"/>
      <c r="Q18" s="2">
        <f>AVERAGE(N18:O18)</f>
        <v>1.0362411151780144</v>
      </c>
      <c r="R18" s="2">
        <f>STDEV(N18:O18)</f>
        <v>0.0026554346612129836</v>
      </c>
      <c r="S18" s="5">
        <v>0.98</v>
      </c>
      <c r="T18" s="2"/>
      <c r="U18" s="2"/>
      <c r="V18" s="2"/>
    </row>
    <row r="19" spans="1:22" ht="12.75">
      <c r="A19" s="1" t="s">
        <v>48</v>
      </c>
      <c r="B19" s="2">
        <v>0.01139470932948527</v>
      </c>
      <c r="C19" s="2">
        <v>0.010164335247869838</v>
      </c>
      <c r="D19" s="2">
        <v>0.010524858182697045</v>
      </c>
      <c r="E19" s="2">
        <v>0.011805295598430486</v>
      </c>
      <c r="F19" s="2">
        <v>0.013443097787820752</v>
      </c>
      <c r="G19" s="2">
        <v>0.013236545122091744</v>
      </c>
      <c r="H19" s="2">
        <v>0.01351102790619759</v>
      </c>
      <c r="I19" s="2">
        <v>0.014464556662196381</v>
      </c>
      <c r="J19" s="2">
        <v>0.014419531479995832</v>
      </c>
      <c r="K19" s="2">
        <v>0.011539638313220916</v>
      </c>
      <c r="L19" s="2">
        <v>0.010722403365519292</v>
      </c>
      <c r="M19" s="2">
        <v>0.01324241886505688</v>
      </c>
      <c r="N19" s="2">
        <v>0.014946423779256502</v>
      </c>
      <c r="O19" s="2">
        <v>0.012504092886210306</v>
      </c>
      <c r="P19" s="2"/>
      <c r="Q19" s="2">
        <f>AVERAGE(N19:O19)</f>
        <v>0.013725258332733404</v>
      </c>
      <c r="R19" s="2">
        <f>STDEV(N19:O19)</f>
        <v>0.0017269887363743606</v>
      </c>
      <c r="S19" s="5">
        <v>0.01</v>
      </c>
      <c r="T19" s="2"/>
      <c r="U19" s="2"/>
      <c r="V19" s="2"/>
    </row>
    <row r="20" spans="1:22" ht="12.75">
      <c r="A20" s="1" t="s">
        <v>46</v>
      </c>
      <c r="B20" s="2">
        <v>0.006255224782133191</v>
      </c>
      <c r="C20" s="2">
        <v>0.006708417667714273</v>
      </c>
      <c r="D20" s="2">
        <v>0.007235792977479442</v>
      </c>
      <c r="E20" s="2">
        <v>0.006318062335229597</v>
      </c>
      <c r="F20" s="2">
        <v>0.008070363208261265</v>
      </c>
      <c r="G20" s="2">
        <v>0.014189932851451847</v>
      </c>
      <c r="H20" s="2">
        <v>0.008980195188719906</v>
      </c>
      <c r="I20" s="2">
        <v>0.008862873489057756</v>
      </c>
      <c r="J20" s="2">
        <v>0.009405303590920148</v>
      </c>
      <c r="K20" s="2">
        <v>0.00617588552366504</v>
      </c>
      <c r="L20" s="2">
        <v>0.006060399879318959</v>
      </c>
      <c r="M20" s="2">
        <v>0.007509315966089836</v>
      </c>
      <c r="N20" s="2">
        <v>0.008183671538435694</v>
      </c>
      <c r="O20" s="2">
        <v>0.010450897574698817</v>
      </c>
      <c r="P20" s="2"/>
      <c r="Q20" s="2">
        <f>AVERAGE(N20:O20)</f>
        <v>0.009317284556567256</v>
      </c>
      <c r="R20" s="2">
        <f>STDEV(N20:O20)</f>
        <v>0.001603170904724337</v>
      </c>
      <c r="S20" s="5">
        <v>0.01</v>
      </c>
      <c r="T20" s="2"/>
      <c r="U20" s="2"/>
      <c r="V20" s="2"/>
    </row>
    <row r="21" spans="1:22" ht="12.75">
      <c r="A21" s="1" t="s">
        <v>43</v>
      </c>
      <c r="B21" s="2">
        <v>0.9788196706739911</v>
      </c>
      <c r="C21" s="2">
        <v>0.9856777691799987</v>
      </c>
      <c r="D21" s="2">
        <v>0.9835915502047432</v>
      </c>
      <c r="E21" s="2">
        <v>0.9823087981924471</v>
      </c>
      <c r="F21" s="2">
        <v>0.9815479988355147</v>
      </c>
      <c r="G21" s="2">
        <v>0.9821632252104197</v>
      </c>
      <c r="H21" s="2">
        <v>0.9837612597344887</v>
      </c>
      <c r="I21" s="2">
        <v>0.97904123962009</v>
      </c>
      <c r="J21" s="2">
        <v>0.9786960221282358</v>
      </c>
      <c r="K21" s="2">
        <v>0.9832716333213665</v>
      </c>
      <c r="L21" s="2">
        <v>0.978908494427015</v>
      </c>
      <c r="M21" s="2">
        <v>0.984707062740402</v>
      </c>
      <c r="N21" s="2">
        <v>0.9755004454593379</v>
      </c>
      <c r="O21" s="2">
        <v>0.9770726280868102</v>
      </c>
      <c r="P21" s="2"/>
      <c r="Q21" s="2">
        <f>AVERAGE(N21:O21)</f>
        <v>0.976286536773074</v>
      </c>
      <c r="R21" s="2">
        <f>STDEV(N21:O21)</f>
        <v>0.0011117009972448954</v>
      </c>
      <c r="S21" s="5">
        <v>1</v>
      </c>
      <c r="T21" s="2"/>
      <c r="U21" s="2"/>
      <c r="V21" s="2"/>
    </row>
    <row r="22" spans="1:22" ht="12.75">
      <c r="A22" s="1" t="s">
        <v>31</v>
      </c>
      <c r="B22" s="2">
        <f>SUM(B18:B21)</f>
        <v>2.031770493989013</v>
      </c>
      <c r="C22" s="2">
        <f aca="true" t="shared" si="1" ref="C22:O22">SUM(C18:C21)</f>
        <v>2.021483346230002</v>
      </c>
      <c r="D22" s="2">
        <f t="shared" si="1"/>
        <v>2.0246126746928854</v>
      </c>
      <c r="E22" s="2">
        <f t="shared" si="1"/>
        <v>2.0265368027113295</v>
      </c>
      <c r="F22" s="2">
        <f t="shared" si="1"/>
        <v>2.027678001746728</v>
      </c>
      <c r="G22" s="2">
        <f t="shared" si="1"/>
        <v>2.02675516218437</v>
      </c>
      <c r="H22" s="2">
        <f t="shared" si="1"/>
        <v>2.024358110398267</v>
      </c>
      <c r="I22" s="2">
        <f t="shared" si="1"/>
        <v>2.0314381405698647</v>
      </c>
      <c r="J22" s="2">
        <f t="shared" si="1"/>
        <v>2.0319559668076463</v>
      </c>
      <c r="K22" s="2">
        <f t="shared" si="1"/>
        <v>2.0250925500179506</v>
      </c>
      <c r="L22" s="2">
        <f t="shared" si="1"/>
        <v>2.0316372583594777</v>
      </c>
      <c r="M22" s="2">
        <f t="shared" si="1"/>
        <v>2.0229394058893972</v>
      </c>
      <c r="N22" s="2">
        <f t="shared" si="1"/>
        <v>2.0367493318109933</v>
      </c>
      <c r="O22" s="2">
        <f t="shared" si="1"/>
        <v>2.034391057869785</v>
      </c>
      <c r="P22" s="2"/>
      <c r="Q22" s="2">
        <f>AVERAGE(N22:O22)</f>
        <v>2.035570194840389</v>
      </c>
      <c r="R22" s="2">
        <f>STDEV(N22:O22)</f>
        <v>0.0016675514957508316</v>
      </c>
      <c r="S22" s="2"/>
      <c r="T22" s="2"/>
      <c r="U22" s="2"/>
      <c r="V22" s="2"/>
    </row>
    <row r="23" spans="2:2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Q23" s="2"/>
      <c r="R23" s="2"/>
      <c r="S23" s="2"/>
      <c r="T23" s="2"/>
      <c r="U23" s="2"/>
      <c r="V23" s="2"/>
      <c r="W23" s="2"/>
    </row>
    <row r="24" spans="2:23" ht="20.25">
      <c r="B24" s="2"/>
      <c r="C24" s="2"/>
      <c r="D24" s="2"/>
      <c r="E24" s="2"/>
      <c r="F24" s="2"/>
      <c r="G24" s="2"/>
      <c r="H24" s="2"/>
      <c r="I24" s="2"/>
      <c r="J24" s="3" t="s">
        <v>72</v>
      </c>
      <c r="K24" s="2"/>
      <c r="L24" s="2"/>
      <c r="M24" s="2"/>
      <c r="N24" s="2"/>
      <c r="Q24" s="2"/>
      <c r="R24" s="2"/>
      <c r="S24" s="2"/>
      <c r="T24" s="2"/>
      <c r="U24" s="2"/>
      <c r="V24" s="2"/>
      <c r="W24" s="2"/>
    </row>
    <row r="25" ht="20.25">
      <c r="J25" s="3" t="s">
        <v>75</v>
      </c>
    </row>
    <row r="28" spans="1:8" ht="12.75">
      <c r="A28" s="1" t="s">
        <v>50</v>
      </c>
      <c r="B28" s="1" t="s">
        <v>51</v>
      </c>
      <c r="C28" s="1" t="s">
        <v>52</v>
      </c>
      <c r="D28" s="1" t="s">
        <v>53</v>
      </c>
      <c r="E28" s="1" t="s">
        <v>54</v>
      </c>
      <c r="F28" s="1" t="s">
        <v>55</v>
      </c>
      <c r="G28" s="1" t="s">
        <v>56</v>
      </c>
      <c r="H28" s="1" t="s">
        <v>57</v>
      </c>
    </row>
    <row r="29" spans="1:8" ht="12.75">
      <c r="A29" s="1" t="s">
        <v>58</v>
      </c>
      <c r="B29" s="1" t="s">
        <v>39</v>
      </c>
      <c r="C29" s="1" t="s">
        <v>59</v>
      </c>
      <c r="D29" s="1">
        <v>10</v>
      </c>
      <c r="E29" s="1">
        <v>0</v>
      </c>
      <c r="F29" s="1">
        <v>600</v>
      </c>
      <c r="G29" s="1">
        <v>-600</v>
      </c>
      <c r="H29" s="1" t="s">
        <v>60</v>
      </c>
    </row>
    <row r="30" spans="1:8" ht="12.75">
      <c r="A30" s="1" t="s">
        <v>58</v>
      </c>
      <c r="B30" s="1" t="s">
        <v>42</v>
      </c>
      <c r="C30" s="1" t="s">
        <v>59</v>
      </c>
      <c r="D30" s="1">
        <v>20</v>
      </c>
      <c r="E30" s="1">
        <v>10</v>
      </c>
      <c r="F30" s="1">
        <v>600</v>
      </c>
      <c r="G30" s="1">
        <v>-600</v>
      </c>
      <c r="H30" s="1" t="s">
        <v>61</v>
      </c>
    </row>
    <row r="31" spans="1:8" ht="12.75">
      <c r="A31" s="1" t="s">
        <v>58</v>
      </c>
      <c r="B31" s="1" t="s">
        <v>20</v>
      </c>
      <c r="C31" s="1" t="s">
        <v>59</v>
      </c>
      <c r="D31" s="1">
        <v>20</v>
      </c>
      <c r="E31" s="1">
        <v>10</v>
      </c>
      <c r="F31" s="1">
        <v>600</v>
      </c>
      <c r="G31" s="1">
        <v>-600</v>
      </c>
      <c r="H31" s="1" t="s">
        <v>62</v>
      </c>
    </row>
    <row r="32" spans="1:8" ht="12.75">
      <c r="A32" s="1" t="s">
        <v>58</v>
      </c>
      <c r="B32" s="1" t="s">
        <v>40</v>
      </c>
      <c r="C32" s="1" t="s">
        <v>59</v>
      </c>
      <c r="D32" s="1">
        <v>20</v>
      </c>
      <c r="E32" s="1">
        <v>10</v>
      </c>
      <c r="F32" s="1">
        <v>600</v>
      </c>
      <c r="G32" s="1">
        <v>-600</v>
      </c>
      <c r="H32" s="1" t="s">
        <v>61</v>
      </c>
    </row>
    <row r="33" spans="1:8" ht="12.75">
      <c r="A33" s="1" t="s">
        <v>58</v>
      </c>
      <c r="B33" s="1" t="s">
        <v>41</v>
      </c>
      <c r="C33" s="1" t="s">
        <v>59</v>
      </c>
      <c r="D33" s="1">
        <v>20</v>
      </c>
      <c r="E33" s="1">
        <v>10</v>
      </c>
      <c r="F33" s="1">
        <v>600</v>
      </c>
      <c r="G33" s="1">
        <v>-600</v>
      </c>
      <c r="H33" s="1" t="s">
        <v>63</v>
      </c>
    </row>
    <row r="34" spans="1:8" ht="12.75">
      <c r="A34" s="1" t="s">
        <v>64</v>
      </c>
      <c r="B34" s="1" t="s">
        <v>43</v>
      </c>
      <c r="C34" s="1" t="s">
        <v>59</v>
      </c>
      <c r="D34" s="1">
        <v>20</v>
      </c>
      <c r="E34" s="1">
        <v>10</v>
      </c>
      <c r="F34" s="1">
        <v>600</v>
      </c>
      <c r="G34" s="1">
        <v>-600</v>
      </c>
      <c r="H34" s="1" t="s">
        <v>65</v>
      </c>
    </row>
    <row r="35" spans="1:8" ht="12.75">
      <c r="A35" s="1" t="s">
        <v>64</v>
      </c>
      <c r="B35" s="1" t="s">
        <v>44</v>
      </c>
      <c r="C35" s="1" t="s">
        <v>59</v>
      </c>
      <c r="D35" s="1">
        <v>20</v>
      </c>
      <c r="E35" s="1">
        <v>10</v>
      </c>
      <c r="F35" s="1">
        <v>600</v>
      </c>
      <c r="G35" s="1">
        <v>-600</v>
      </c>
      <c r="H35" s="1" t="s">
        <v>66</v>
      </c>
    </row>
    <row r="36" spans="1:8" ht="12.75">
      <c r="A36" s="1" t="s">
        <v>64</v>
      </c>
      <c r="B36" s="1" t="s">
        <v>45</v>
      </c>
      <c r="C36" s="1" t="s">
        <v>59</v>
      </c>
      <c r="D36" s="1">
        <v>10</v>
      </c>
      <c r="E36" s="1">
        <v>0</v>
      </c>
      <c r="F36" s="1">
        <v>600</v>
      </c>
      <c r="G36" s="1">
        <v>-600</v>
      </c>
      <c r="H36" s="1" t="s">
        <v>67</v>
      </c>
    </row>
    <row r="37" spans="1:8" ht="12.75">
      <c r="A37" s="1" t="s">
        <v>64</v>
      </c>
      <c r="B37" s="1" t="s">
        <v>46</v>
      </c>
      <c r="C37" s="1" t="s">
        <v>59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</row>
    <row r="38" spans="1:8" ht="12.75">
      <c r="A38" s="1" t="s">
        <v>64</v>
      </c>
      <c r="B38" s="1" t="s">
        <v>47</v>
      </c>
      <c r="C38" s="1" t="s">
        <v>59</v>
      </c>
      <c r="D38" s="1">
        <v>20</v>
      </c>
      <c r="E38" s="1">
        <v>10</v>
      </c>
      <c r="F38" s="1">
        <v>600</v>
      </c>
      <c r="G38" s="1">
        <v>-600</v>
      </c>
      <c r="H38" s="1" t="s">
        <v>68</v>
      </c>
    </row>
    <row r="39" spans="1:8" ht="12.75">
      <c r="A39" s="1" t="s">
        <v>64</v>
      </c>
      <c r="B39" s="1" t="s">
        <v>48</v>
      </c>
      <c r="C39" s="1" t="s">
        <v>59</v>
      </c>
      <c r="D39" s="1">
        <v>20</v>
      </c>
      <c r="E39" s="1">
        <v>10</v>
      </c>
      <c r="F39" s="1">
        <v>600</v>
      </c>
      <c r="G39" s="1">
        <v>-600</v>
      </c>
      <c r="H39" s="1" t="s">
        <v>69</v>
      </c>
    </row>
    <row r="40" spans="1:8" ht="12.75">
      <c r="A40" s="1" t="s">
        <v>70</v>
      </c>
      <c r="B40" s="1" t="s">
        <v>49</v>
      </c>
      <c r="C40" s="1" t="s">
        <v>59</v>
      </c>
      <c r="D40" s="1">
        <v>20</v>
      </c>
      <c r="E40" s="1">
        <v>10</v>
      </c>
      <c r="F40" s="1">
        <v>500</v>
      </c>
      <c r="G40" s="1">
        <v>-500</v>
      </c>
      <c r="H40" s="1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2007-06-06T22:24:45Z</dcterms:created>
  <dcterms:modified xsi:type="dcterms:W3CDTF">2007-06-06T22:24:45Z</dcterms:modified>
  <cp:category/>
  <cp:version/>
  <cp:contentType/>
  <cp:contentStatus/>
</cp:coreProperties>
</file>