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300" windowWidth="15885" windowHeight="11580" activeTab="0"/>
  </bookViews>
  <sheets>
    <sheet name="Nitratine R05068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<sst xmlns="http://schemas.openxmlformats.org/spreadsheetml/2006/main" count="67" uniqueCount="55">
  <si>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#17</t>
  </si>
  <si>
    <t>#18</t>
  </si>
  <si>
    <t>#19</t>
  </si>
  <si>
    <t>#20</t>
  </si>
  <si>
    <t>#21</t>
  </si>
  <si>
    <t>#22</t>
  </si>
  <si>
    <t>#23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</si>
  <si>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</si>
  <si>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</si>
  <si>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</si>
  <si>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</si>
  <si>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</si>
  <si>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</si>
  <si>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</si>
  <si>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</si>
  <si>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</si>
  <si>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</si>
  <si>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Na2O</t>
  </si>
  <si>
    <t>Cl</t>
  </si>
  <si>
    <t>CaO</t>
  </si>
  <si>
    <t>K2O</t>
  </si>
  <si>
    <t>Totals</t>
  </si>
  <si>
    <t>Normalized</t>
  </si>
  <si>
    <t>Na</t>
  </si>
  <si>
    <t>Ca</t>
  </si>
  <si>
    <t>K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</si>
  <si>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</si>
  <si>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</si>
  <si>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</si>
  <si>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</si>
  <si>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</si>
  <si>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</si>
  <si>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</si>
  <si>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</si>
  <si>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</si>
  <si>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</si>
  <si>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</si>
  <si>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PET</t>
  </si>
  <si>
    <t>scap-s</t>
  </si>
  <si>
    <t>diopside</t>
  </si>
  <si>
    <t>kspar-OR1</t>
  </si>
  <si>
    <t>N2O5</t>
  </si>
  <si>
    <t>Molecular Weight</t>
  </si>
  <si>
    <t>moles</t>
  </si>
  <si>
    <t>moles of O</t>
  </si>
  <si>
    <t>moles  of N</t>
  </si>
  <si>
    <t>moles of Na</t>
  </si>
  <si>
    <t xml:space="preserve">Ideal Formula: </t>
  </si>
  <si>
    <r>
      <rPr>
        <sz val="12"/>
        <rFont val="Times New Roman"/>
        <family val="1"/>
      </rPr>
      <t>NaNO</t>
    </r>
    <r>
      <rPr>
        <vertAlign val="subscript"/>
        <sz val="12"/>
        <rFont val="Times New Roman"/>
        <family val="1"/>
      </rPr>
      <t>3</t>
    </r>
  </si>
  <si>
    <t>nitratineR050658nitratineR050658nitratineR050658nitratineR050658nitratineR050658nitratineR050658nitratineR050658nitratineR050658nitratineR050658nitratineR050658nitratineR050658nitratineR050658nitratineR050658nitratineR050658nitratineR050658nitratineR050658nitratineR050658nitratineR050658nitratineR050658nitratineR050658nitratineR050658</t>
  </si>
  <si>
    <t>Std Dev</t>
  </si>
  <si>
    <t>Total amount O :</t>
  </si>
  <si>
    <t xml:space="preserve">by difference </t>
  </si>
  <si>
    <r>
      <t>Amount of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</si>
  <si>
    <r>
      <t>Na</t>
    </r>
    <r>
      <rPr>
        <vertAlign val="subscript"/>
        <sz val="16"/>
        <rFont val="Times New Roman"/>
        <family val="1"/>
      </rPr>
      <t>0.92</t>
    </r>
    <r>
      <rPr>
        <sz val="16"/>
        <rFont val="Times New Roman"/>
        <family val="1"/>
      </rPr>
      <t>N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2.96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</si>
</sst>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0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Q22" sqref="Q22"/>
    </sheetView>
  </sheetViews>
  <sheetFormatPr defaultColWidth="5.25390625" defaultRowHeight="13.5"/>
  <cols>
    <col min="1" max="1" width="5.25390625" style="1" customWidth="1"/>
    <col min="2" max="2" width="8.50390625" style="1" customWidth="1"/>
    <col min="3" max="11" width="5.25390625" style="1" customWidth="1"/>
    <col min="12" max="12" width="6.50390625" style="1" customWidth="1"/>
    <col min="13" max="15" width="5.25390625" style="1" customWidth="1"/>
    <col min="16" max="16" width="7.00390625" style="1" customWidth="1"/>
    <col min="17" max="16384" width="5.25390625" style="1" customWidth="1"/>
  </cols>
  <sheetData>
    <row r="1" ht="12.75">
      <c r="B1" s="1" t="s">
        <v>49</v>
      </c>
    </row>
    <row r="2" spans="2:14" ht="12.75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7" ht="12.75">
      <c r="A3" s="9" t="s">
        <v>13</v>
      </c>
      <c r="B3" s="8" t="s">
        <v>14</v>
      </c>
      <c r="C3" s="1" t="s">
        <v>15</v>
      </c>
      <c r="P3" s="1" t="s">
        <v>16</v>
      </c>
      <c r="Q3" s="1" t="s">
        <v>50</v>
      </c>
    </row>
    <row r="4" spans="1:19" ht="12.75">
      <c r="A4" s="9" t="s">
        <v>17</v>
      </c>
      <c r="B4" s="7">
        <v>34.54</v>
      </c>
      <c r="C4" s="7">
        <v>34.72</v>
      </c>
      <c r="D4" s="7">
        <v>34.27</v>
      </c>
      <c r="E4" s="7">
        <v>33.24</v>
      </c>
      <c r="F4" s="7">
        <v>34.68</v>
      </c>
      <c r="G4" s="7">
        <v>34.68</v>
      </c>
      <c r="H4" s="7">
        <v>34.11</v>
      </c>
      <c r="I4" s="7">
        <v>34.82</v>
      </c>
      <c r="J4" s="7">
        <v>34.98</v>
      </c>
      <c r="K4" s="7">
        <v>34.85</v>
      </c>
      <c r="L4" s="7">
        <v>34.99</v>
      </c>
      <c r="M4" s="7">
        <v>34.29</v>
      </c>
      <c r="N4" s="7">
        <v>35.03</v>
      </c>
      <c r="O4" s="7"/>
      <c r="P4" s="7">
        <f>AVERAGE(B4:N4)</f>
        <v>34.55384615384616</v>
      </c>
      <c r="Q4" s="7">
        <f>STDEV(B4:N4)</f>
        <v>0.4907568722823015</v>
      </c>
      <c r="R4" s="2"/>
      <c r="S4" s="2"/>
    </row>
    <row r="5" spans="1:19" ht="12.75">
      <c r="A5" s="9" t="s">
        <v>18</v>
      </c>
      <c r="B5" s="7">
        <v>0</v>
      </c>
      <c r="C5" s="7">
        <v>0.02</v>
      </c>
      <c r="D5" s="7">
        <v>0.01</v>
      </c>
      <c r="E5" s="7">
        <v>0.01</v>
      </c>
      <c r="F5" s="7">
        <v>0.02</v>
      </c>
      <c r="G5" s="7">
        <v>0</v>
      </c>
      <c r="H5" s="7">
        <v>0</v>
      </c>
      <c r="I5" s="7">
        <v>0</v>
      </c>
      <c r="J5" s="7">
        <v>0.01</v>
      </c>
      <c r="K5" s="7">
        <v>0.01</v>
      </c>
      <c r="L5" s="7">
        <v>0.01</v>
      </c>
      <c r="M5" s="7">
        <v>0</v>
      </c>
      <c r="N5" s="7">
        <v>0</v>
      </c>
      <c r="O5" s="7"/>
      <c r="P5" s="7">
        <f>AVERAGE(B5:N5)</f>
        <v>0.0069230769230769216</v>
      </c>
      <c r="Q5" s="7">
        <f>STDEV(B5:N5)</f>
        <v>0.00751067616198811</v>
      </c>
      <c r="R5" s="2"/>
      <c r="S5" s="2"/>
    </row>
    <row r="6" spans="1:19" ht="12.75">
      <c r="A6" s="9" t="s">
        <v>19</v>
      </c>
      <c r="B6" s="7">
        <v>0.14</v>
      </c>
      <c r="C6" s="7">
        <v>0.05</v>
      </c>
      <c r="D6" s="7">
        <v>0</v>
      </c>
      <c r="E6" s="7">
        <v>0.02</v>
      </c>
      <c r="F6" s="7">
        <v>0.01</v>
      </c>
      <c r="G6" s="7">
        <v>0</v>
      </c>
      <c r="H6" s="7">
        <v>0.01</v>
      </c>
      <c r="I6" s="7">
        <v>0.03</v>
      </c>
      <c r="J6" s="7">
        <v>0.01</v>
      </c>
      <c r="K6" s="7">
        <v>0.03</v>
      </c>
      <c r="L6" s="7">
        <v>0</v>
      </c>
      <c r="M6" s="7">
        <v>0.03</v>
      </c>
      <c r="N6" s="7">
        <v>0.01</v>
      </c>
      <c r="O6" s="7"/>
      <c r="P6" s="7">
        <f>AVERAGE(B6:N6)</f>
        <v>0.02615384615384616</v>
      </c>
      <c r="Q6" s="7">
        <f>STDEV(B6:N6)</f>
        <v>0.037313639494261246</v>
      </c>
      <c r="R6" s="2"/>
      <c r="S6" s="2"/>
    </row>
    <row r="7" spans="1:19" ht="12.75">
      <c r="A7" s="9" t="s">
        <v>20</v>
      </c>
      <c r="B7" s="7">
        <v>0.01</v>
      </c>
      <c r="C7" s="7">
        <v>0.02</v>
      </c>
      <c r="D7" s="7">
        <v>0.16</v>
      </c>
      <c r="E7" s="7">
        <v>0.18</v>
      </c>
      <c r="F7" s="7">
        <v>0.22</v>
      </c>
      <c r="G7" s="7">
        <v>0.19</v>
      </c>
      <c r="H7" s="7">
        <v>0.22</v>
      </c>
      <c r="I7" s="7">
        <v>0.25</v>
      </c>
      <c r="J7" s="7">
        <v>0.27</v>
      </c>
      <c r="K7" s="7">
        <v>0.25</v>
      </c>
      <c r="L7" s="7">
        <v>0.21</v>
      </c>
      <c r="M7" s="7">
        <v>0.19</v>
      </c>
      <c r="N7" s="7">
        <v>0.18</v>
      </c>
      <c r="O7" s="7"/>
      <c r="P7" s="7">
        <f>AVERAGE(B7:N7)</f>
        <v>0.18076923076923077</v>
      </c>
      <c r="Q7" s="7">
        <f>STDEV(B7:N7)</f>
        <v>0.0801520990015793</v>
      </c>
      <c r="R7" s="2"/>
      <c r="S7" s="2"/>
    </row>
    <row r="8" spans="1:19" ht="12.75">
      <c r="A8" s="9" t="s">
        <v>21</v>
      </c>
      <c r="B8" s="7">
        <f>SUM(B4:B7)</f>
        <v>34.69</v>
      </c>
      <c r="C8" s="7">
        <f aca="true" t="shared" si="0" ref="C8:N8">SUM(C4:C7)</f>
        <v>34.81</v>
      </c>
      <c r="D8" s="7">
        <f t="shared" si="0"/>
        <v>34.44</v>
      </c>
      <c r="E8" s="7">
        <f t="shared" si="0"/>
        <v>33.45</v>
      </c>
      <c r="F8" s="7">
        <f t="shared" si="0"/>
        <v>34.93</v>
      </c>
      <c r="G8" s="7">
        <f t="shared" si="0"/>
        <v>34.87</v>
      </c>
      <c r="H8" s="7">
        <f t="shared" si="0"/>
        <v>34.339999999999996</v>
      </c>
      <c r="I8" s="7">
        <f t="shared" si="0"/>
        <v>35.1</v>
      </c>
      <c r="J8" s="7">
        <f t="shared" si="0"/>
        <v>35.269999999999996</v>
      </c>
      <c r="K8" s="7">
        <f t="shared" si="0"/>
        <v>35.14</v>
      </c>
      <c r="L8" s="7">
        <f t="shared" si="0"/>
        <v>35.21</v>
      </c>
      <c r="M8" s="7">
        <f t="shared" si="0"/>
        <v>34.51</v>
      </c>
      <c r="N8" s="7">
        <f t="shared" si="0"/>
        <v>35.22</v>
      </c>
      <c r="O8" s="7"/>
      <c r="P8" s="7">
        <f>AVERAGE(B8:N8)</f>
        <v>34.7676923076923</v>
      </c>
      <c r="Q8" s="7">
        <f>STDEV(B8:N8)</f>
        <v>0.5032586122156584</v>
      </c>
      <c r="R8" s="2"/>
      <c r="S8" s="2"/>
    </row>
    <row r="9" spans="2:21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>
      <c r="A10" s="1" t="s">
        <v>53</v>
      </c>
      <c r="C10" s="7" t="s">
        <v>52</v>
      </c>
      <c r="D10" s="2"/>
      <c r="E10" s="2">
        <f>100-P4</f>
        <v>65.44615384615383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3:2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1" t="s">
        <v>42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2"/>
    </row>
    <row r="13" spans="1:21" ht="12.75">
      <c r="A13" s="1" t="s">
        <v>17</v>
      </c>
      <c r="B13" s="8">
        <v>61.98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1" t="s">
        <v>41</v>
      </c>
      <c r="B14" s="8">
        <v>108.02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3:2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.75">
      <c r="B16" s="2" t="s">
        <v>43</v>
      </c>
      <c r="C16" s="2" t="s">
        <v>45</v>
      </c>
      <c r="D16" s="2"/>
      <c r="E16" s="2"/>
      <c r="F16" s="2" t="s">
        <v>22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41</v>
      </c>
      <c r="B17" s="7">
        <f>E10/B14</f>
        <v>0.6058707077037015</v>
      </c>
      <c r="C17" s="7">
        <v>2</v>
      </c>
      <c r="D17" s="2"/>
      <c r="E17" s="7">
        <f>B17*C17</f>
        <v>1.211741415407403</v>
      </c>
      <c r="F17" s="7">
        <f>E17/E17</f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0" ht="18.75">
      <c r="B18" s="2"/>
      <c r="C18" s="2" t="s">
        <v>44</v>
      </c>
      <c r="D18" s="2"/>
      <c r="E18" s="2"/>
      <c r="F18" s="2"/>
      <c r="G18" s="2"/>
      <c r="H18" s="2"/>
      <c r="I18" s="2"/>
      <c r="J18" s="2"/>
      <c r="K18" s="5" t="s">
        <v>47</v>
      </c>
      <c r="L18" s="2"/>
      <c r="M18" s="5" t="s">
        <v>48</v>
      </c>
      <c r="N18" s="2"/>
      <c r="O18" s="2"/>
      <c r="P18" s="2"/>
      <c r="Q18" s="2"/>
      <c r="R18" s="2"/>
      <c r="S18" s="2"/>
      <c r="T18" s="2"/>
    </row>
    <row r="19" spans="1:21" ht="23.25">
      <c r="A19" s="1" t="s">
        <v>41</v>
      </c>
      <c r="B19" s="7">
        <f>E10/B14</f>
        <v>0.6058707077037015</v>
      </c>
      <c r="C19" s="7">
        <v>5</v>
      </c>
      <c r="D19" s="2"/>
      <c r="E19" s="7">
        <f>B19*C19</f>
        <v>3.0293535385185075</v>
      </c>
      <c r="F19" s="7">
        <f>E19/E17</f>
        <v>2.5</v>
      </c>
      <c r="G19" s="2"/>
      <c r="H19" s="2"/>
      <c r="I19" s="2"/>
      <c r="J19" s="2"/>
      <c r="K19" s="6" t="s">
        <v>54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.75">
      <c r="B20" s="2"/>
      <c r="C20" s="2" t="s">
        <v>46</v>
      </c>
      <c r="D20" s="2"/>
      <c r="E20" s="2"/>
      <c r="F20" s="2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.75">
      <c r="A21" s="1" t="s">
        <v>17</v>
      </c>
      <c r="B21" s="7">
        <f>P4/B13</f>
        <v>0.557499937945243</v>
      </c>
      <c r="C21" s="7">
        <v>2</v>
      </c>
      <c r="D21" s="2"/>
      <c r="E21" s="7">
        <f>B21*C21</f>
        <v>1.114999875890486</v>
      </c>
      <c r="F21" s="7">
        <f>E21/E17</f>
        <v>0.920163214455791</v>
      </c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.75">
      <c r="B22" s="2"/>
      <c r="C22" s="2" t="s">
        <v>44</v>
      </c>
      <c r="D22" s="2"/>
      <c r="E22" s="2"/>
      <c r="F22" s="2"/>
      <c r="G22" s="2"/>
      <c r="H22" s="2"/>
      <c r="I22" s="2"/>
      <c r="J22" s="2"/>
      <c r="K22" s="4"/>
      <c r="O22" s="2"/>
      <c r="P22" s="2"/>
      <c r="Q22" s="2"/>
      <c r="R22" s="2"/>
      <c r="S22" s="2"/>
      <c r="T22" s="2"/>
      <c r="U22" s="2"/>
    </row>
    <row r="23" spans="1:6" ht="12.75">
      <c r="A23" s="1" t="s">
        <v>17</v>
      </c>
      <c r="B23" s="7">
        <f>P4/B13</f>
        <v>0.557499937945243</v>
      </c>
      <c r="C23" s="8">
        <v>1</v>
      </c>
      <c r="E23" s="7">
        <f>B23*C23</f>
        <v>0.557499937945243</v>
      </c>
      <c r="F23" s="7">
        <f>E23/E17</f>
        <v>0.4600816072278955</v>
      </c>
    </row>
    <row r="24" spans="2:6" ht="12.75">
      <c r="B24" s="7"/>
      <c r="C24" s="8"/>
      <c r="E24" s="7"/>
      <c r="F24" s="7"/>
    </row>
    <row r="25" spans="1:6" ht="12.75">
      <c r="A25" s="1" t="s">
        <v>51</v>
      </c>
      <c r="B25" s="2"/>
      <c r="C25" s="7">
        <f>E19+E23</f>
        <v>3.5868534764637507</v>
      </c>
      <c r="E25" s="2"/>
      <c r="F25" s="7">
        <f>F19+F23</f>
        <v>2.9600816072278953</v>
      </c>
    </row>
    <row r="26" spans="2:5" ht="12.75">
      <c r="B26" s="2"/>
      <c r="C26" s="2"/>
      <c r="E26" s="2"/>
    </row>
    <row r="27" spans="2:5" ht="12.75">
      <c r="B27" s="2"/>
      <c r="C27" s="2"/>
      <c r="E27" s="2"/>
    </row>
    <row r="28" spans="1:8" ht="12.75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1" t="s">
        <v>31</v>
      </c>
      <c r="G28" s="1" t="s">
        <v>32</v>
      </c>
      <c r="H28" s="1" t="s">
        <v>33</v>
      </c>
    </row>
    <row r="29" spans="1:8" ht="12.75">
      <c r="A29" s="1" t="s">
        <v>34</v>
      </c>
      <c r="B29" s="1" t="s">
        <v>23</v>
      </c>
      <c r="C29" s="1" t="s">
        <v>35</v>
      </c>
      <c r="D29" s="1">
        <v>20</v>
      </c>
      <c r="E29" s="1">
        <v>10</v>
      </c>
      <c r="F29" s="1">
        <v>600</v>
      </c>
      <c r="G29" s="1">
        <v>-600</v>
      </c>
      <c r="H29" s="1" t="s">
        <v>36</v>
      </c>
    </row>
    <row r="30" spans="1:8" ht="12.75">
      <c r="A30" s="1" t="s">
        <v>37</v>
      </c>
      <c r="B30" s="1" t="s">
        <v>18</v>
      </c>
      <c r="C30" s="1" t="s">
        <v>35</v>
      </c>
      <c r="D30" s="1">
        <v>20</v>
      </c>
      <c r="E30" s="1">
        <v>10</v>
      </c>
      <c r="F30" s="1">
        <v>600</v>
      </c>
      <c r="G30" s="1">
        <v>-300</v>
      </c>
      <c r="H30" s="1" t="s">
        <v>38</v>
      </c>
    </row>
    <row r="31" spans="1:8" ht="12.75">
      <c r="A31" s="1" t="s">
        <v>37</v>
      </c>
      <c r="B31" s="1" t="s">
        <v>24</v>
      </c>
      <c r="C31" s="1" t="s">
        <v>35</v>
      </c>
      <c r="D31" s="1">
        <v>10</v>
      </c>
      <c r="E31" s="1">
        <v>0</v>
      </c>
      <c r="F31" s="1">
        <v>600</v>
      </c>
      <c r="G31" s="1">
        <v>-600</v>
      </c>
      <c r="H31" s="1" t="s">
        <v>39</v>
      </c>
    </row>
    <row r="32" spans="1:8" ht="12.75">
      <c r="A32" s="1" t="s">
        <v>37</v>
      </c>
      <c r="B32" s="1" t="s">
        <v>25</v>
      </c>
      <c r="C32" s="1" t="s">
        <v>35</v>
      </c>
      <c r="D32" s="1">
        <v>20</v>
      </c>
      <c r="E32" s="1">
        <v>10</v>
      </c>
      <c r="F32" s="1">
        <v>600</v>
      </c>
      <c r="G32" s="1">
        <v>-600</v>
      </c>
      <c r="H32" s="1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Michelle</cp:lastModifiedBy>
  <dcterms:created xsi:type="dcterms:W3CDTF">2007-04-26T18:31:50Z</dcterms:created>
  <dcterms:modified xsi:type="dcterms:W3CDTF">2012-10-23T01:26:58Z</dcterms:modified>
  <cp:category/>
  <cp:version/>
  <cp:contentType/>
  <cp:contentStatus/>
</cp:coreProperties>
</file>