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23235" windowHeight="13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<sst xmlns="http://schemas.openxmlformats.org/spreadsheetml/2006/main" count="53" uniqueCount="32">
  <si>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Structural Formula Calculation:</t>
  </si>
  <si>
    <t>Element</t>
  </si>
  <si>
    <t>Wt. %</t>
  </si>
  <si>
    <t>At. Wt.</t>
  </si>
  <si>
    <t>Mol. Frac.</t>
  </si>
  <si>
    <t>Struct. Coeff.</t>
  </si>
  <si>
    <t>S</t>
  </si>
  <si>
    <t>Sb</t>
  </si>
  <si>
    <t>Pb</t>
  </si>
  <si>
    <t>Bi</t>
  </si>
  <si>
    <t>Cu</t>
  </si>
  <si>
    <t>Total:</t>
  </si>
  <si>
    <t>No. S atoms/formula unit:</t>
  </si>
  <si>
    <t>F =</t>
  </si>
  <si>
    <t>Ideal Chemistry:</t>
  </si>
  <si>
    <r>
      <t>Pb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Cu</t>
    </r>
    <r>
      <rPr>
        <b/>
        <vertAlign val="subscript"/>
        <sz val="14"/>
        <color indexed="8"/>
        <rFont val="Calibri"/>
        <family val="2"/>
      </rPr>
      <t>1.40</t>
    </r>
    <r>
      <rPr>
        <b/>
        <sz val="14"/>
        <color indexed="8"/>
        <rFont val="Calibri"/>
        <family val="2"/>
      </rPr>
      <t>(Pb</t>
    </r>
    <r>
      <rPr>
        <b/>
        <vertAlign val="subscript"/>
        <sz val="14"/>
        <color indexed="8"/>
        <rFont val="Calibri"/>
        <family val="2"/>
      </rPr>
      <t>0.4</t>
    </r>
    <r>
      <rPr>
        <b/>
        <sz val="14"/>
        <color indexed="8"/>
        <rFont val="Calibri"/>
        <family val="2"/>
      </rPr>
      <t>Bi</t>
    </r>
    <r>
      <rPr>
        <b/>
        <vertAlign val="subscript"/>
        <sz val="14"/>
        <color indexed="8"/>
        <rFont val="Calibri"/>
        <family val="2"/>
      </rPr>
      <t>0.4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0.2</t>
    </r>
    <r>
      <rPr>
        <b/>
        <sz val="14"/>
        <color indexed="8"/>
        <rFont val="Calibri"/>
        <family val="2"/>
      </rPr>
      <t>)</t>
    </r>
    <r>
      <rPr>
        <b/>
        <sz val="14"/>
        <color indexed="8"/>
        <rFont val="Calibri"/>
        <family val="2"/>
      </rPr>
      <t>Bi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7</t>
    </r>
  </si>
  <si>
    <t>Measured Chemistry:</t>
  </si>
  <si>
    <t>Weight%</t>
  </si>
  <si>
    <t xml:space="preserve"> </t>
  </si>
  <si>
    <t>Comment</t>
  </si>
  <si>
    <t>Total</t>
  </si>
  <si>
    <t>R100113 Nuffieldite</t>
  </si>
  <si>
    <t>Average:</t>
  </si>
  <si>
    <t>Std. Dev.:</t>
  </si>
  <si>
    <r>
      <t>Pb</t>
    </r>
    <r>
      <rPr>
        <b/>
        <vertAlign val="subscript"/>
        <sz val="14"/>
        <color indexed="8"/>
        <rFont val="Calibri"/>
        <family val="2"/>
      </rPr>
      <t>2.00</t>
    </r>
    <r>
      <rPr>
        <b/>
        <sz val="14"/>
        <color indexed="8"/>
        <rFont val="Calibri"/>
        <family val="2"/>
      </rPr>
      <t>(Cu</t>
    </r>
    <r>
      <rPr>
        <b/>
        <vertAlign val="subscript"/>
        <sz val="14"/>
        <color indexed="8"/>
        <rFont val="Calibri"/>
        <family val="2"/>
      </rPr>
      <t>1.22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0.06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Σ=1.28</t>
    </r>
    <r>
      <rPr>
        <b/>
        <sz val="14"/>
        <color indexed="8"/>
        <rFont val="Calibri"/>
        <family val="2"/>
      </rPr>
      <t>(Bi</t>
    </r>
    <r>
      <rPr>
        <b/>
        <vertAlign val="subscript"/>
        <sz val="14"/>
        <color indexed="8"/>
        <rFont val="Calibri"/>
        <family val="2"/>
      </rPr>
      <t>0.71</t>
    </r>
    <r>
      <rPr>
        <b/>
        <sz val="14"/>
        <color indexed="8"/>
        <rFont val="Calibri"/>
        <family val="2"/>
      </rPr>
      <t>Pb</t>
    </r>
    <r>
      <rPr>
        <b/>
        <vertAlign val="subscript"/>
        <sz val="14"/>
        <color indexed="8"/>
        <rFont val="Calibri"/>
        <family val="2"/>
      </rPr>
      <t>0.23</t>
    </r>
    <r>
      <rPr>
        <b/>
        <sz val="14"/>
        <color indexed="8"/>
        <rFont val="Calibri"/>
        <family val="2"/>
      </rPr>
      <t>Sb</t>
    </r>
    <r>
      <rPr>
        <b/>
        <vertAlign val="subscript"/>
        <sz val="14"/>
        <color indexed="8"/>
        <rFont val="Calibri"/>
        <family val="2"/>
      </rPr>
      <t>0.06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Σ=1.00</t>
    </r>
    <r>
      <rPr>
        <b/>
        <sz val="14"/>
        <color indexed="8"/>
        <rFont val="Calibri"/>
        <family val="2"/>
      </rPr>
      <t>Bi</t>
    </r>
    <r>
      <rPr>
        <b/>
        <vertAlign val="subscript"/>
        <sz val="14"/>
        <color indexed="8"/>
        <rFont val="Calibri"/>
        <family val="2"/>
      </rPr>
      <t>2.00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7</t>
    </r>
  </si>
  <si>
    <t xml:space="preserve">Column Conditions :  Cond 1 : 20keV 20nA  </t>
  </si>
  <si>
    <t xml:space="preserve">Beam Size :  &lt;1 µm </t>
  </si>
  <si>
    <t xml:space="preserve">Standard Name :   </t>
  </si>
  <si>
    <t xml:space="preserve"> S , Cu, Fe On chalcopyrite</t>
  </si>
  <si>
    <t xml:space="preserve"> Pb On galena2 </t>
  </si>
  <si>
    <t xml:space="preserve"> Ag, Bi On AgBiS2 </t>
  </si>
  <si>
    <t xml:space="preserve"> Sb On stibnite2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</si>
</sst>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A42" sqref="A42:B49"/>
    </sheetView>
  </sheetViews>
  <sheetFormatPr defaultColWidth="9.140625" defaultRowHeight="15"/>
  <cols>
    <col min="2" max="2" width="19.8515625" style="0" customWidth="1"/>
  </cols>
  <sheetData>
    <row r="1" ht="15">
      <c r="B1" t="s">
        <v>21</v>
      </c>
    </row>
    <row r="3" spans="3:10" ht="15">
      <c r="C3" t="s">
        <v>17</v>
      </c>
      <c r="J3" t="s">
        <v>18</v>
      </c>
    </row>
    <row r="4" spans="2:8" ht="15">
      <c r="B4" t="s">
        <v>19</v>
      </c>
      <c r="C4" t="s">
        <v>6</v>
      </c>
      <c r="D4" t="s">
        <v>10</v>
      </c>
      <c r="E4" t="s">
        <v>8</v>
      </c>
      <c r="F4" t="s">
        <v>9</v>
      </c>
      <c r="G4" t="s">
        <v>7</v>
      </c>
      <c r="H4" t="s">
        <v>20</v>
      </c>
    </row>
    <row r="5" spans="2:8" ht="15">
      <c r="B5" t="s">
        <v>21</v>
      </c>
      <c r="C5">
        <v>16.74731</v>
      </c>
      <c r="D5">
        <v>5.792322</v>
      </c>
      <c r="E5">
        <v>34.67061</v>
      </c>
      <c r="F5">
        <v>42.4558</v>
      </c>
      <c r="G5">
        <v>1.045602</v>
      </c>
      <c r="H5">
        <v>100.7117</v>
      </c>
    </row>
    <row r="6" spans="2:8" ht="15">
      <c r="B6" t="s">
        <v>21</v>
      </c>
      <c r="C6">
        <v>16.89186</v>
      </c>
      <c r="D6">
        <v>5.842343</v>
      </c>
      <c r="E6">
        <v>34.55636</v>
      </c>
      <c r="F6">
        <v>42.58927</v>
      </c>
      <c r="G6">
        <v>1.044864</v>
      </c>
      <c r="H6">
        <v>100.9247</v>
      </c>
    </row>
    <row r="7" spans="2:8" ht="15">
      <c r="B7" t="s">
        <v>21</v>
      </c>
      <c r="C7">
        <v>16.92519</v>
      </c>
      <c r="D7">
        <v>5.844863</v>
      </c>
      <c r="E7">
        <v>34.39639</v>
      </c>
      <c r="F7">
        <v>42.51064</v>
      </c>
      <c r="G7">
        <v>1.024921</v>
      </c>
      <c r="H7">
        <v>100.702</v>
      </c>
    </row>
    <row r="8" spans="2:8" ht="15">
      <c r="B8" t="s">
        <v>21</v>
      </c>
      <c r="C8">
        <v>17.07235</v>
      </c>
      <c r="D8">
        <v>5.825146</v>
      </c>
      <c r="E8">
        <v>34.94135</v>
      </c>
      <c r="F8">
        <v>43.04021</v>
      </c>
      <c r="G8">
        <v>1.001851</v>
      </c>
      <c r="H8">
        <v>101.8855</v>
      </c>
    </row>
    <row r="9" spans="2:8" ht="15">
      <c r="B9" t="s">
        <v>21</v>
      </c>
      <c r="C9">
        <v>16.73218</v>
      </c>
      <c r="D9">
        <v>5.694016</v>
      </c>
      <c r="E9">
        <v>34.31541</v>
      </c>
      <c r="F9">
        <v>42.82874</v>
      </c>
      <c r="G9">
        <v>1.011015</v>
      </c>
      <c r="H9">
        <v>100.5814</v>
      </c>
    </row>
    <row r="10" spans="2:8" ht="15">
      <c r="B10" t="s">
        <v>21</v>
      </c>
      <c r="C10">
        <v>16.83602</v>
      </c>
      <c r="D10">
        <v>5.784099</v>
      </c>
      <c r="E10">
        <v>34.53967</v>
      </c>
      <c r="F10">
        <v>42.41396</v>
      </c>
      <c r="G10">
        <v>1.037647</v>
      </c>
      <c r="H10">
        <v>100.6114</v>
      </c>
    </row>
    <row r="11" spans="2:8" ht="15">
      <c r="B11" t="s">
        <v>21</v>
      </c>
      <c r="C11">
        <v>16.83971</v>
      </c>
      <c r="D11">
        <v>5.767058</v>
      </c>
      <c r="E11">
        <v>34.39405</v>
      </c>
      <c r="F11">
        <v>42.46308</v>
      </c>
      <c r="G11">
        <v>1.089319</v>
      </c>
      <c r="H11">
        <v>100.5721</v>
      </c>
    </row>
    <row r="12" spans="2:8" ht="15">
      <c r="B12" t="s">
        <v>21</v>
      </c>
      <c r="C12">
        <v>16.8051</v>
      </c>
      <c r="D12">
        <v>5.774792</v>
      </c>
      <c r="E12">
        <v>34.5896</v>
      </c>
      <c r="F12">
        <v>42.30087</v>
      </c>
      <c r="G12">
        <v>1.025951</v>
      </c>
      <c r="H12">
        <v>100.4963</v>
      </c>
    </row>
    <row r="13" spans="2:8" ht="15">
      <c r="B13" t="s">
        <v>21</v>
      </c>
      <c r="C13">
        <v>16.99655</v>
      </c>
      <c r="D13">
        <v>5.926942</v>
      </c>
      <c r="E13">
        <v>34.96251</v>
      </c>
      <c r="F13">
        <v>41.99715</v>
      </c>
      <c r="G13">
        <v>1.196488</v>
      </c>
      <c r="H13">
        <v>101.0917</v>
      </c>
    </row>
    <row r="14" spans="2:8" ht="15">
      <c r="B14" t="s">
        <v>21</v>
      </c>
      <c r="C14">
        <v>16.9339</v>
      </c>
      <c r="D14">
        <v>5.862535</v>
      </c>
      <c r="E14">
        <v>34.72572</v>
      </c>
      <c r="F14">
        <v>42.2757</v>
      </c>
      <c r="G14">
        <v>1.036204</v>
      </c>
      <c r="H14">
        <v>100.8341</v>
      </c>
    </row>
    <row r="15" spans="2:8" ht="15">
      <c r="B15" t="s">
        <v>21</v>
      </c>
      <c r="C15">
        <v>16.84456</v>
      </c>
      <c r="D15">
        <v>5.859684</v>
      </c>
      <c r="E15">
        <v>34.84949</v>
      </c>
      <c r="F15">
        <v>41.92878</v>
      </c>
      <c r="G15">
        <v>1.109519</v>
      </c>
      <c r="H15">
        <v>100.6026</v>
      </c>
    </row>
    <row r="16" spans="2:8" ht="15">
      <c r="B16" t="s">
        <v>21</v>
      </c>
      <c r="C16">
        <v>16.80191</v>
      </c>
      <c r="D16">
        <v>5.851233</v>
      </c>
      <c r="E16">
        <v>34.83089</v>
      </c>
      <c r="F16">
        <v>42.32611</v>
      </c>
      <c r="G16">
        <v>1.114467</v>
      </c>
      <c r="H16">
        <v>100.9246</v>
      </c>
    </row>
    <row r="17" spans="2:8" ht="15">
      <c r="B17" t="s">
        <v>21</v>
      </c>
      <c r="C17">
        <v>16.74238</v>
      </c>
      <c r="D17">
        <v>5.727985</v>
      </c>
      <c r="E17">
        <v>34.89344</v>
      </c>
      <c r="F17">
        <v>42.24389</v>
      </c>
      <c r="G17">
        <v>1.064669</v>
      </c>
      <c r="H17">
        <v>100.6724</v>
      </c>
    </row>
    <row r="18" spans="2:8" ht="15">
      <c r="B18" t="s">
        <v>21</v>
      </c>
      <c r="C18">
        <v>16.85757</v>
      </c>
      <c r="D18">
        <v>5.727908</v>
      </c>
      <c r="E18">
        <v>34.65</v>
      </c>
      <c r="F18">
        <v>42.2154</v>
      </c>
      <c r="G18">
        <v>1.063776</v>
      </c>
      <c r="H18">
        <v>100.5147</v>
      </c>
    </row>
    <row r="19" spans="2:8" ht="15">
      <c r="B19" t="s">
        <v>21</v>
      </c>
      <c r="C19">
        <v>16.6673</v>
      </c>
      <c r="D19">
        <v>5.765213</v>
      </c>
      <c r="E19">
        <v>34.06736</v>
      </c>
      <c r="F19">
        <v>42.55398</v>
      </c>
      <c r="G19">
        <v>1.070464</v>
      </c>
      <c r="H19">
        <v>100.1243</v>
      </c>
    </row>
    <row r="20" spans="2:10" ht="15.75" thickBot="1">
      <c r="B20" s="6" t="s">
        <v>21</v>
      </c>
      <c r="C20" s="6">
        <v>16.86204</v>
      </c>
      <c r="D20" s="6">
        <v>5.796876</v>
      </c>
      <c r="E20" s="6">
        <v>34.82123</v>
      </c>
      <c r="F20" s="6">
        <v>42.83342</v>
      </c>
      <c r="G20" s="6">
        <v>0.960703</v>
      </c>
      <c r="H20" s="6">
        <v>101.2746</v>
      </c>
      <c r="I20" s="7"/>
      <c r="J20" s="7"/>
    </row>
    <row r="21" spans="2:7" ht="15">
      <c r="B21" t="s">
        <v>22</v>
      </c>
      <c r="C21">
        <f>AVERAGE(C5:C20)</f>
        <v>16.847245625</v>
      </c>
      <c r="D21">
        <f>AVERAGE(D5:D20)</f>
        <v>5.8026884375000005</v>
      </c>
      <c r="E21">
        <f>AVERAGE(E5:E20)</f>
        <v>34.637755</v>
      </c>
      <c r="F21">
        <f>AVERAGE(F5:F20)</f>
        <v>42.436062500000006</v>
      </c>
      <c r="G21">
        <f>AVERAGE(G5:G20)</f>
        <v>1.05609125</v>
      </c>
    </row>
    <row r="22" spans="2:7" ht="15">
      <c r="B22" t="s">
        <v>23</v>
      </c>
      <c r="C22">
        <f>STDEV(C5:C20)</f>
        <v>0.10311483274930273</v>
      </c>
      <c r="D22">
        <f>STDEV(D5:D20)</f>
        <v>0.06077418647854663</v>
      </c>
      <c r="E22">
        <f>STDEV(E5:E20)</f>
        <v>0.2520905078478381</v>
      </c>
      <c r="F22">
        <f>STDEV(F5:F20)</f>
        <v>0.2958957404783491</v>
      </c>
      <c r="G22">
        <f>STDEV(G5:G20)</f>
        <v>0.054369949767005356</v>
      </c>
    </row>
    <row r="24" ht="15">
      <c r="B24" t="s">
        <v>0</v>
      </c>
    </row>
    <row r="26" spans="2:6" ht="15">
      <c r="B26" t="s">
        <v>1</v>
      </c>
      <c r="C26" t="s">
        <v>2</v>
      </c>
      <c r="D26" t="s">
        <v>3</v>
      </c>
      <c r="E26" t="s">
        <v>4</v>
      </c>
      <c r="F26" t="s">
        <v>5</v>
      </c>
    </row>
    <row r="27" spans="2:6" ht="15">
      <c r="B27" t="s">
        <v>6</v>
      </c>
      <c r="C27" s="1">
        <v>16.85</v>
      </c>
      <c r="D27">
        <v>32.064</v>
      </c>
      <c r="E27">
        <f>C27/D27</f>
        <v>0.5255114770459083</v>
      </c>
      <c r="F27" s="1">
        <f>E27*E36</f>
        <v>7</v>
      </c>
    </row>
    <row r="28" spans="2:6" ht="15">
      <c r="B28" t="s">
        <v>7</v>
      </c>
      <c r="C28" s="1">
        <v>1.06</v>
      </c>
      <c r="D28">
        <v>121.75</v>
      </c>
      <c r="E28">
        <f>C28/D28</f>
        <v>0.008706365503080083</v>
      </c>
      <c r="F28" s="1">
        <f>E28*E36</f>
        <v>0.11597188869052333</v>
      </c>
    </row>
    <row r="29" spans="2:6" ht="15">
      <c r="B29" t="s">
        <v>8</v>
      </c>
      <c r="C29" s="1">
        <v>34.64</v>
      </c>
      <c r="D29">
        <v>207.19</v>
      </c>
      <c r="E29">
        <f>C29/D29</f>
        <v>0.1671895361745258</v>
      </c>
      <c r="F29" s="1">
        <f>E29*E36</f>
        <v>2.22702415521068</v>
      </c>
    </row>
    <row r="30" spans="2:6" ht="15">
      <c r="B30" t="s">
        <v>9</v>
      </c>
      <c r="C30" s="1">
        <v>42.44</v>
      </c>
      <c r="D30">
        <v>208.98</v>
      </c>
      <c r="E30">
        <f>C30/D30</f>
        <v>0.20308163460618242</v>
      </c>
      <c r="F30" s="1">
        <f>E30*E36</f>
        <v>2.7051196868895206</v>
      </c>
    </row>
    <row r="31" spans="2:6" ht="15">
      <c r="B31" t="s">
        <v>10</v>
      </c>
      <c r="C31" s="1">
        <v>5.8</v>
      </c>
      <c r="D31">
        <v>63.55</v>
      </c>
      <c r="E31">
        <f>C31/D31</f>
        <v>0.09126671911880409</v>
      </c>
      <c r="F31" s="1">
        <f>E31*E36</f>
        <v>1.215705197197468</v>
      </c>
    </row>
    <row r="32" spans="2:3" ht="15">
      <c r="B32" t="s">
        <v>11</v>
      </c>
      <c r="C32" s="1">
        <f>SUM(C27:C31)</f>
        <v>100.78999999999999</v>
      </c>
    </row>
    <row r="34" spans="4:7" ht="15">
      <c r="D34" t="s">
        <v>12</v>
      </c>
      <c r="G34" s="2">
        <v>7</v>
      </c>
    </row>
    <row r="36" spans="4:5" ht="15">
      <c r="D36" s="3" t="s">
        <v>13</v>
      </c>
      <c r="E36">
        <f>G34/E27</f>
        <v>13.32035608308605</v>
      </c>
    </row>
    <row r="38" spans="2:7" ht="20.25">
      <c r="B38" s="4" t="s">
        <v>14</v>
      </c>
      <c r="C38" s="4"/>
      <c r="D38" s="4"/>
      <c r="E38" s="4" t="s">
        <v>15</v>
      </c>
      <c r="F38" s="5"/>
      <c r="G38" s="5"/>
    </row>
    <row r="40" spans="2:7" ht="20.25">
      <c r="B40" s="4" t="s">
        <v>16</v>
      </c>
      <c r="C40" s="4"/>
      <c r="D40" s="4"/>
      <c r="E40" s="4" t="s">
        <v>24</v>
      </c>
      <c r="F40" s="4"/>
      <c r="G40" s="4"/>
    </row>
    <row r="42" ht="15">
      <c r="A42" t="s">
        <v>25</v>
      </c>
    </row>
    <row r="43" ht="15">
      <c r="A43" t="s">
        <v>26</v>
      </c>
    </row>
    <row r="45" ht="15">
      <c r="A45" t="s">
        <v>27</v>
      </c>
    </row>
    <row r="46" ht="15">
      <c r="A46" t="s">
        <v>28</v>
      </c>
    </row>
    <row r="47" ht="15">
      <c r="A47" t="s">
        <v>29</v>
      </c>
    </row>
    <row r="48" ht="15">
      <c r="A48" t="s">
        <v>30</v>
      </c>
    </row>
    <row r="49" ht="15">
      <c r="A49" t="s">
        <v>31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2011-07-14T16:53:41Z</cp:lastPrinted>
  <dcterms:created xsi:type="dcterms:W3CDTF">2011-07-14T16:31:22Z</dcterms:created>
  <dcterms:modified xsi:type="dcterms:W3CDTF">2011-07-14T18:52:19Z</dcterms:modified>
  <cp:category/>
  <cp:version/>
  <cp:contentType/>
  <cp:contentStatus/>
</cp:coreProperties>
</file>