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885" windowHeight="118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<sst xmlns="http://schemas.openxmlformats.org/spreadsheetml/2006/main" count="93" uniqueCount="57">
  <si>
    <t>pyrargyrite5029pyrargyrite5029pyrargyrite5029pyrargyrite5029pyrargyrite5029pyrargyrite5029pyrargyrite5029pyrargyrite5029pyrargyrite5029pyrargyrite5029pyrargyrite5029pyrargyrite5029pyrargyrite5029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</si>
  <si>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</si>
  <si>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</si>
  <si>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</si>
  <si>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</si>
  <si>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</si>
  <si>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</si>
  <si>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</si>
  <si>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</si>
  <si>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</si>
  <si>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</si>
  <si>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</si>
  <si>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</si>
  <si>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</si>
  <si>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</si>
  <si>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</si>
  <si>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</si>
  <si>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</si>
  <si>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</si>
  <si>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</si>
  <si>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S</t>
  </si>
  <si>
    <t>Fe</t>
  </si>
  <si>
    <t>Cu</t>
  </si>
  <si>
    <t>Sb</t>
  </si>
  <si>
    <t>Ag</t>
  </si>
  <si>
    <t>Totals</t>
  </si>
  <si>
    <t>Cation</t>
  </si>
  <si>
    <t>Numbers</t>
  </si>
  <si>
    <t>Normalized</t>
  </si>
  <si>
    <t>to</t>
  </si>
  <si>
    <t>Avg</t>
  </si>
  <si>
    <t>#</t>
  </si>
  <si>
    <t>Norm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</si>
  <si>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</si>
  <si>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</si>
  <si>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</si>
  <si>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</si>
  <si>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</si>
  <si>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</si>
  <si>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</si>
  <si>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</si>
  <si>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</si>
  <si>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</si>
  <si>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chalcopy</t>
  </si>
  <si>
    <t>La</t>
  </si>
  <si>
    <t>stib2</t>
  </si>
  <si>
    <t>ag</t>
  </si>
  <si>
    <t>LIF</t>
  </si>
  <si>
    <r>
      <t>Ag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SbS</t>
    </r>
    <r>
      <rPr>
        <vertAlign val="subscript"/>
        <sz val="14"/>
        <rFont val="Times New Roman"/>
        <family val="1"/>
      </rPr>
      <t>3</t>
    </r>
  </si>
  <si>
    <t>WDS scan:</t>
  </si>
  <si>
    <t>Ag Sb S</t>
  </si>
  <si>
    <r>
      <t>Ag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Sb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3.00</t>
    </r>
  </si>
  <si>
    <t>At weight</t>
  </si>
  <si>
    <t>At proportion</t>
  </si>
  <si>
    <t>Total</t>
  </si>
  <si>
    <t>At normalized to 6 apfu</t>
  </si>
  <si>
    <t>trace amounts of Cu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</si>
</sst>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workbookViewId="0" topLeftCell="A1">
      <selection activeCell="J19" sqref="J19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2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R2" s="5" t="s">
        <v>49</v>
      </c>
      <c r="S2" s="5"/>
      <c r="T2" s="6" t="s">
        <v>50</v>
      </c>
      <c r="U2" s="5"/>
    </row>
    <row r="3" spans="1:6" ht="12.7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</row>
    <row r="4" spans="1:19" ht="12.75">
      <c r="A4" s="1" t="s">
        <v>24</v>
      </c>
      <c r="B4" s="3">
        <v>58.73</v>
      </c>
      <c r="C4" s="3">
        <v>59.31</v>
      </c>
      <c r="D4" s="3">
        <v>58.95</v>
      </c>
      <c r="E4" s="3">
        <v>59.01</v>
      </c>
      <c r="F4" s="3">
        <v>59.22</v>
      </c>
      <c r="G4" s="3">
        <v>59.5</v>
      </c>
      <c r="H4" s="3">
        <v>59.13</v>
      </c>
      <c r="I4" s="3">
        <v>59.03</v>
      </c>
      <c r="J4" s="3">
        <v>59.35</v>
      </c>
      <c r="K4" s="3">
        <v>58.16</v>
      </c>
      <c r="L4" s="3">
        <v>59.51</v>
      </c>
      <c r="M4" s="3">
        <v>58.89</v>
      </c>
      <c r="N4" s="3">
        <v>59.53</v>
      </c>
      <c r="O4" s="3"/>
      <c r="P4" s="3">
        <v>59.1</v>
      </c>
      <c r="Q4" s="3">
        <v>0.37</v>
      </c>
      <c r="R4" s="3"/>
      <c r="S4" s="3"/>
    </row>
    <row r="5" spans="1:19" ht="12.75">
      <c r="A5" s="1" t="s">
        <v>23</v>
      </c>
      <c r="B5" s="3">
        <v>21.98</v>
      </c>
      <c r="C5" s="3">
        <v>22.15</v>
      </c>
      <c r="D5" s="3">
        <v>21.76</v>
      </c>
      <c r="E5" s="3">
        <v>21.67</v>
      </c>
      <c r="F5" s="3">
        <v>21.91</v>
      </c>
      <c r="G5" s="3">
        <v>21.86</v>
      </c>
      <c r="H5" s="3">
        <v>21.54</v>
      </c>
      <c r="I5" s="3">
        <v>21.89</v>
      </c>
      <c r="J5" s="3">
        <v>21.89</v>
      </c>
      <c r="K5" s="3">
        <v>21.82</v>
      </c>
      <c r="L5" s="3">
        <v>21.89</v>
      </c>
      <c r="M5" s="3">
        <v>22.2</v>
      </c>
      <c r="N5" s="3">
        <v>21.94</v>
      </c>
      <c r="O5" s="3"/>
      <c r="P5" s="3">
        <v>21.89</v>
      </c>
      <c r="Q5" s="3">
        <v>0.17</v>
      </c>
      <c r="R5" s="3"/>
      <c r="S5" s="3"/>
    </row>
    <row r="6" spans="1:19" ht="12.75">
      <c r="A6" s="1" t="s">
        <v>20</v>
      </c>
      <c r="B6" s="3">
        <v>17.09</v>
      </c>
      <c r="C6" s="3">
        <v>16.77</v>
      </c>
      <c r="D6" s="3">
        <v>17.09</v>
      </c>
      <c r="E6" s="3">
        <v>16.88</v>
      </c>
      <c r="F6" s="3">
        <v>17.09</v>
      </c>
      <c r="G6" s="3">
        <v>17.06</v>
      </c>
      <c r="H6" s="3">
        <v>17.27</v>
      </c>
      <c r="I6" s="3">
        <v>17.07</v>
      </c>
      <c r="J6" s="3">
        <v>17.02</v>
      </c>
      <c r="K6" s="3">
        <v>17.02</v>
      </c>
      <c r="L6" s="3">
        <v>17.11</v>
      </c>
      <c r="M6" s="3">
        <v>16.97</v>
      </c>
      <c r="N6" s="3">
        <v>17.13</v>
      </c>
      <c r="O6" s="3"/>
      <c r="P6" s="3">
        <v>17.04</v>
      </c>
      <c r="Q6" s="3">
        <v>0.12</v>
      </c>
      <c r="R6" s="3"/>
      <c r="S6" s="3"/>
    </row>
    <row r="7" spans="1:19" ht="12.75">
      <c r="A7" s="1" t="s">
        <v>22</v>
      </c>
      <c r="B7" s="3">
        <v>0.19</v>
      </c>
      <c r="C7" s="3">
        <v>0.11</v>
      </c>
      <c r="D7" s="3">
        <v>0.13</v>
      </c>
      <c r="E7" s="3">
        <v>0.21</v>
      </c>
      <c r="F7" s="3">
        <v>0.16</v>
      </c>
      <c r="G7" s="3">
        <v>0.11</v>
      </c>
      <c r="H7" s="3">
        <v>0.16</v>
      </c>
      <c r="I7" s="3">
        <v>0.09</v>
      </c>
      <c r="J7" s="3">
        <v>0.17</v>
      </c>
      <c r="K7" s="3">
        <v>0.27</v>
      </c>
      <c r="L7" s="3">
        <v>0.08</v>
      </c>
      <c r="M7" s="3">
        <v>0.26</v>
      </c>
      <c r="N7" s="3">
        <v>0.16</v>
      </c>
      <c r="O7" s="3"/>
      <c r="P7" s="3">
        <v>0.16</v>
      </c>
      <c r="Q7" s="3">
        <v>0.06</v>
      </c>
      <c r="R7" s="3"/>
      <c r="S7" s="3"/>
    </row>
    <row r="8" spans="1:19" ht="12.75">
      <c r="A8" s="1" t="s">
        <v>21</v>
      </c>
      <c r="B8" s="3">
        <v>0.02</v>
      </c>
      <c r="C8" s="3">
        <v>0.05</v>
      </c>
      <c r="D8" s="3">
        <v>0.03</v>
      </c>
      <c r="E8" s="3">
        <v>0.01</v>
      </c>
      <c r="F8" s="3">
        <v>0</v>
      </c>
      <c r="G8" s="3">
        <v>0.05</v>
      </c>
      <c r="H8" s="3">
        <v>0.01</v>
      </c>
      <c r="I8" s="3">
        <v>0</v>
      </c>
      <c r="J8" s="3">
        <v>0</v>
      </c>
      <c r="K8" s="3">
        <v>0</v>
      </c>
      <c r="L8" s="3">
        <v>0.01</v>
      </c>
      <c r="M8" s="3">
        <v>0</v>
      </c>
      <c r="N8" s="3">
        <v>0</v>
      </c>
      <c r="O8" s="3"/>
      <c r="P8" s="3">
        <v>0.01</v>
      </c>
      <c r="Q8" s="3">
        <v>0.02</v>
      </c>
      <c r="R8" s="3"/>
      <c r="S8" s="3"/>
    </row>
    <row r="9" spans="1:19" ht="12.75">
      <c r="A9" s="1" t="s">
        <v>25</v>
      </c>
      <c r="B9" s="3">
        <v>98.02</v>
      </c>
      <c r="C9" s="3">
        <v>98.39</v>
      </c>
      <c r="D9" s="3">
        <v>97.95</v>
      </c>
      <c r="E9" s="3">
        <v>97.78</v>
      </c>
      <c r="F9" s="3">
        <v>98.38</v>
      </c>
      <c r="G9" s="3">
        <v>98.57</v>
      </c>
      <c r="H9" s="3">
        <v>98.11</v>
      </c>
      <c r="I9" s="3">
        <v>98.09</v>
      </c>
      <c r="J9" s="3">
        <v>98.44</v>
      </c>
      <c r="K9" s="3">
        <v>97.26</v>
      </c>
      <c r="L9" s="3">
        <v>98.6</v>
      </c>
      <c r="M9" s="3">
        <v>98.32</v>
      </c>
      <c r="N9" s="3">
        <v>98.76</v>
      </c>
      <c r="O9" s="3"/>
      <c r="P9" s="3">
        <v>98.21</v>
      </c>
      <c r="Q9" s="3">
        <v>0.38</v>
      </c>
      <c r="R9" s="3"/>
      <c r="S9" s="3"/>
    </row>
    <row r="10" spans="2:19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1" t="s">
        <v>26</v>
      </c>
      <c r="B11" s="3" t="s">
        <v>27</v>
      </c>
      <c r="C11" s="3" t="s">
        <v>28</v>
      </c>
      <c r="D11" s="3" t="s">
        <v>29</v>
      </c>
      <c r="E11" s="3">
        <v>3</v>
      </c>
      <c r="F11" s="3" t="s">
        <v>20</v>
      </c>
      <c r="G11" s="3" t="s">
        <v>30</v>
      </c>
      <c r="H11" s="3" t="s">
        <v>26</v>
      </c>
      <c r="I11" s="3" t="s">
        <v>31</v>
      </c>
      <c r="J11" s="3" t="s">
        <v>18</v>
      </c>
      <c r="K11" s="3" t="s">
        <v>19</v>
      </c>
      <c r="L11" s="3" t="s">
        <v>32</v>
      </c>
      <c r="M11" s="3" t="s">
        <v>26</v>
      </c>
      <c r="N11" s="3" t="s">
        <v>31</v>
      </c>
      <c r="O11" s="3"/>
      <c r="P11" s="3"/>
      <c r="Q11" s="3"/>
      <c r="R11" s="3"/>
      <c r="S11" s="3"/>
    </row>
    <row r="12" spans="1:19" ht="12.75">
      <c r="A12" s="1" t="s">
        <v>24</v>
      </c>
      <c r="B12" s="3">
        <v>3.064</v>
      </c>
      <c r="C12" s="3">
        <v>3.154</v>
      </c>
      <c r="D12" s="3">
        <v>3.077</v>
      </c>
      <c r="E12" s="3">
        <v>3.117</v>
      </c>
      <c r="F12" s="3">
        <v>3.09</v>
      </c>
      <c r="G12" s="3">
        <v>3.11</v>
      </c>
      <c r="H12" s="3">
        <v>3.054</v>
      </c>
      <c r="I12" s="3">
        <v>3.084</v>
      </c>
      <c r="J12" s="3">
        <v>3.11</v>
      </c>
      <c r="K12" s="3">
        <v>3.048</v>
      </c>
      <c r="L12" s="3">
        <v>3.101</v>
      </c>
      <c r="M12" s="3">
        <v>3.095</v>
      </c>
      <c r="N12" s="3">
        <v>3.1</v>
      </c>
      <c r="O12" s="3"/>
      <c r="P12" s="3">
        <v>3.093</v>
      </c>
      <c r="Q12" s="3">
        <v>0.027</v>
      </c>
      <c r="R12" s="7">
        <v>3</v>
      </c>
      <c r="S12" s="3"/>
    </row>
    <row r="13" spans="1:19" ht="12.75">
      <c r="A13" s="1" t="s">
        <v>23</v>
      </c>
      <c r="B13" s="3">
        <v>1.016</v>
      </c>
      <c r="C13" s="3">
        <v>1.044</v>
      </c>
      <c r="D13" s="3">
        <v>1.006</v>
      </c>
      <c r="E13" s="3">
        <v>1.015</v>
      </c>
      <c r="F13" s="3">
        <v>1.013</v>
      </c>
      <c r="G13" s="3">
        <v>1.012</v>
      </c>
      <c r="H13" s="3">
        <v>0.985</v>
      </c>
      <c r="I13" s="3">
        <v>1.013</v>
      </c>
      <c r="J13" s="3">
        <v>1.016</v>
      </c>
      <c r="K13" s="3">
        <v>1.013</v>
      </c>
      <c r="L13" s="3">
        <v>1.011</v>
      </c>
      <c r="M13" s="3">
        <v>1.034</v>
      </c>
      <c r="N13" s="3">
        <v>1.012</v>
      </c>
      <c r="O13" s="3"/>
      <c r="P13" s="3">
        <v>1.015</v>
      </c>
      <c r="Q13" s="3">
        <v>0.013</v>
      </c>
      <c r="R13" s="7">
        <v>1</v>
      </c>
      <c r="S13" s="3"/>
    </row>
    <row r="14" spans="1:19" ht="12.75">
      <c r="A14" s="1" t="s">
        <v>22</v>
      </c>
      <c r="B14" s="3">
        <v>0.017</v>
      </c>
      <c r="C14" s="3">
        <v>0.01</v>
      </c>
      <c r="D14" s="3">
        <v>0.012</v>
      </c>
      <c r="E14" s="3">
        <v>0.019</v>
      </c>
      <c r="F14" s="3">
        <v>0.014</v>
      </c>
      <c r="G14" s="3">
        <v>0.009</v>
      </c>
      <c r="H14" s="3">
        <v>0.014</v>
      </c>
      <c r="I14" s="3">
        <v>0.008</v>
      </c>
      <c r="J14" s="3">
        <v>0.015</v>
      </c>
      <c r="K14" s="3">
        <v>0.024</v>
      </c>
      <c r="L14" s="3">
        <v>0.007</v>
      </c>
      <c r="M14" s="3">
        <v>0.023</v>
      </c>
      <c r="N14" s="3">
        <v>0.014</v>
      </c>
      <c r="O14" s="3"/>
      <c r="P14" s="3">
        <v>0.014</v>
      </c>
      <c r="Q14" s="3">
        <v>0.005</v>
      </c>
      <c r="R14" s="3"/>
      <c r="S14" s="3"/>
    </row>
    <row r="15" spans="1:19" ht="12.75">
      <c r="A15" s="1" t="s">
        <v>21</v>
      </c>
      <c r="B15" s="3">
        <v>0.002</v>
      </c>
      <c r="C15" s="3">
        <v>0.005</v>
      </c>
      <c r="D15" s="3">
        <v>0.003</v>
      </c>
      <c r="E15" s="3">
        <v>0.001</v>
      </c>
      <c r="F15" s="3">
        <v>0</v>
      </c>
      <c r="G15" s="3">
        <v>0.005</v>
      </c>
      <c r="H15" s="3">
        <v>0.001</v>
      </c>
      <c r="I15" s="3">
        <v>0</v>
      </c>
      <c r="J15" s="3">
        <v>0</v>
      </c>
      <c r="K15" s="3">
        <v>0</v>
      </c>
      <c r="L15" s="3">
        <v>0.002</v>
      </c>
      <c r="M15" s="3">
        <v>0</v>
      </c>
      <c r="N15" s="3">
        <v>0</v>
      </c>
      <c r="O15" s="3"/>
      <c r="P15" s="3">
        <v>0.001</v>
      </c>
      <c r="Q15" s="3">
        <v>0.002</v>
      </c>
      <c r="R15" s="3"/>
      <c r="S15" s="3"/>
    </row>
    <row r="16" spans="1:19" ht="12.75">
      <c r="A16" s="1" t="s">
        <v>25</v>
      </c>
      <c r="B16" s="3">
        <v>4.099</v>
      </c>
      <c r="C16" s="3">
        <v>4.212</v>
      </c>
      <c r="D16" s="3">
        <v>4.097</v>
      </c>
      <c r="E16" s="3">
        <v>4.152</v>
      </c>
      <c r="F16" s="3">
        <v>4.117</v>
      </c>
      <c r="G16" s="3">
        <v>4.137</v>
      </c>
      <c r="H16" s="3">
        <v>4.054</v>
      </c>
      <c r="I16" s="3">
        <v>4.105</v>
      </c>
      <c r="J16" s="3">
        <v>4.141</v>
      </c>
      <c r="K16" s="3">
        <v>4.085</v>
      </c>
      <c r="L16" s="3">
        <v>4.121</v>
      </c>
      <c r="M16" s="3">
        <v>4.151</v>
      </c>
      <c r="N16" s="3">
        <v>4.126</v>
      </c>
      <c r="O16" s="3"/>
      <c r="P16" s="3">
        <v>4.123</v>
      </c>
      <c r="Q16" s="3">
        <v>0.037</v>
      </c>
      <c r="R16" s="3"/>
      <c r="S16" s="3"/>
    </row>
    <row r="17" spans="2:19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0" ht="20.25">
      <c r="A18" s="1" t="s">
        <v>56</v>
      </c>
      <c r="J18" s="4" t="s">
        <v>48</v>
      </c>
    </row>
    <row r="19" ht="20.25">
      <c r="J19" s="4" t="s">
        <v>51</v>
      </c>
    </row>
    <row r="20" spans="1:8" ht="12.75">
      <c r="A20" s="1" t="s">
        <v>33</v>
      </c>
      <c r="B20" s="1" t="s">
        <v>34</v>
      </c>
      <c r="C20" s="1" t="s">
        <v>35</v>
      </c>
      <c r="D20" s="1" t="s">
        <v>36</v>
      </c>
      <c r="E20" s="1" t="s">
        <v>37</v>
      </c>
      <c r="F20" s="1" t="s">
        <v>38</v>
      </c>
      <c r="G20" s="1" t="s">
        <v>39</v>
      </c>
      <c r="H20" s="1" t="s">
        <v>40</v>
      </c>
    </row>
    <row r="21" spans="1:8" ht="12.75">
      <c r="A21" s="1" t="s">
        <v>41</v>
      </c>
      <c r="B21" s="1" t="s">
        <v>20</v>
      </c>
      <c r="C21" s="1" t="s">
        <v>42</v>
      </c>
      <c r="D21" s="1">
        <v>20</v>
      </c>
      <c r="E21" s="1">
        <v>10</v>
      </c>
      <c r="F21" s="1">
        <v>250</v>
      </c>
      <c r="G21" s="1">
        <v>-250</v>
      </c>
      <c r="H21" s="1" t="s">
        <v>43</v>
      </c>
    </row>
    <row r="22" spans="1:8" ht="12.75">
      <c r="A22" s="1" t="s">
        <v>41</v>
      </c>
      <c r="B22" s="1" t="s">
        <v>23</v>
      </c>
      <c r="C22" s="1" t="s">
        <v>44</v>
      </c>
      <c r="D22" s="1">
        <v>20</v>
      </c>
      <c r="E22" s="1">
        <v>10</v>
      </c>
      <c r="F22" s="1">
        <v>250</v>
      </c>
      <c r="G22" s="1">
        <v>-250</v>
      </c>
      <c r="H22" s="1" t="s">
        <v>45</v>
      </c>
    </row>
    <row r="23" spans="1:8" ht="12.75">
      <c r="A23" s="1" t="s">
        <v>41</v>
      </c>
      <c r="B23" s="1" t="s">
        <v>24</v>
      </c>
      <c r="C23" s="1" t="s">
        <v>44</v>
      </c>
      <c r="D23" s="1">
        <v>20</v>
      </c>
      <c r="E23" s="1">
        <v>10</v>
      </c>
      <c r="F23" s="1">
        <v>500</v>
      </c>
      <c r="G23" s="1">
        <v>-500</v>
      </c>
      <c r="H23" s="1" t="s">
        <v>46</v>
      </c>
    </row>
    <row r="24" spans="1:8" ht="12.75">
      <c r="A24" s="1" t="s">
        <v>47</v>
      </c>
      <c r="B24" s="1" t="s">
        <v>21</v>
      </c>
      <c r="C24" s="1" t="s">
        <v>42</v>
      </c>
      <c r="D24" s="1">
        <v>20</v>
      </c>
      <c r="E24" s="1">
        <v>10</v>
      </c>
      <c r="F24" s="1">
        <v>500</v>
      </c>
      <c r="G24" s="1">
        <v>-500</v>
      </c>
      <c r="H24" s="1" t="s">
        <v>43</v>
      </c>
    </row>
    <row r="25" spans="1:8" ht="12.75">
      <c r="A25" s="1" t="s">
        <v>47</v>
      </c>
      <c r="B25" s="1" t="s">
        <v>22</v>
      </c>
      <c r="C25" s="1" t="s">
        <v>42</v>
      </c>
      <c r="D25" s="1">
        <v>20</v>
      </c>
      <c r="E25" s="1">
        <v>10</v>
      </c>
      <c r="F25" s="1">
        <v>300</v>
      </c>
      <c r="G25" s="1">
        <v>-250</v>
      </c>
      <c r="H25" s="1" t="s">
        <v>43</v>
      </c>
    </row>
    <row r="27" ht="12.75">
      <c r="A27" s="1" t="s">
        <v>52</v>
      </c>
    </row>
    <row r="28" spans="1:14" ht="12.75">
      <c r="A28" s="1" t="s">
        <v>24</v>
      </c>
      <c r="B28" s="1">
        <v>107.868</v>
      </c>
      <c r="C28" s="1">
        <v>107.868</v>
      </c>
      <c r="D28" s="1">
        <v>107.868</v>
      </c>
      <c r="E28" s="1">
        <v>107.868</v>
      </c>
      <c r="F28" s="1">
        <v>107.868</v>
      </c>
      <c r="G28" s="1">
        <v>107.868</v>
      </c>
      <c r="H28" s="1">
        <v>107.868</v>
      </c>
      <c r="I28" s="1">
        <v>107.868</v>
      </c>
      <c r="J28" s="1">
        <v>107.868</v>
      </c>
      <c r="K28" s="1">
        <v>107.868</v>
      </c>
      <c r="L28" s="1">
        <v>107.868</v>
      </c>
      <c r="M28" s="1">
        <v>107.868</v>
      </c>
      <c r="N28" s="1">
        <v>107.868</v>
      </c>
    </row>
    <row r="29" spans="1:14" ht="12.75">
      <c r="A29" s="1" t="s">
        <v>23</v>
      </c>
      <c r="B29" s="1">
        <v>121.7601</v>
      </c>
      <c r="C29" s="1">
        <v>121.7601</v>
      </c>
      <c r="D29" s="1">
        <v>121.7601</v>
      </c>
      <c r="E29" s="1">
        <v>121.7601</v>
      </c>
      <c r="F29" s="1">
        <v>121.7601</v>
      </c>
      <c r="G29" s="1">
        <v>121.7601</v>
      </c>
      <c r="H29" s="1">
        <v>121.7601</v>
      </c>
      <c r="I29" s="1">
        <v>121.7601</v>
      </c>
      <c r="J29" s="1">
        <v>121.7601</v>
      </c>
      <c r="K29" s="1">
        <v>121.7601</v>
      </c>
      <c r="L29" s="1">
        <v>121.7601</v>
      </c>
      <c r="M29" s="1">
        <v>121.7601</v>
      </c>
      <c r="N29" s="1">
        <v>121.7601</v>
      </c>
    </row>
    <row r="30" spans="1:14" ht="12.75">
      <c r="A30" s="1" t="s">
        <v>22</v>
      </c>
      <c r="B30" s="1">
        <v>63.546</v>
      </c>
      <c r="C30" s="1">
        <v>63.546</v>
      </c>
      <c r="D30" s="1">
        <v>63.546</v>
      </c>
      <c r="E30" s="1">
        <v>63.546</v>
      </c>
      <c r="F30" s="1">
        <v>63.546</v>
      </c>
      <c r="G30" s="1">
        <v>63.546</v>
      </c>
      <c r="H30" s="1">
        <v>63.546</v>
      </c>
      <c r="I30" s="1">
        <v>63.546</v>
      </c>
      <c r="J30" s="1">
        <v>63.546</v>
      </c>
      <c r="K30" s="1">
        <v>63.546</v>
      </c>
      <c r="L30" s="1">
        <v>63.546</v>
      </c>
      <c r="M30" s="1">
        <v>63.546</v>
      </c>
      <c r="N30" s="1">
        <v>63.546</v>
      </c>
    </row>
    <row r="31" spans="1:14" ht="12.75">
      <c r="A31" s="1" t="s">
        <v>20</v>
      </c>
      <c r="B31" s="1">
        <v>32.065</v>
      </c>
      <c r="C31" s="1">
        <v>32.065</v>
      </c>
      <c r="D31" s="1">
        <v>32.065</v>
      </c>
      <c r="E31" s="1">
        <v>32.065</v>
      </c>
      <c r="F31" s="1">
        <v>32.065</v>
      </c>
      <c r="G31" s="1">
        <v>32.065</v>
      </c>
      <c r="H31" s="1">
        <v>32.065</v>
      </c>
      <c r="I31" s="1">
        <v>32.065</v>
      </c>
      <c r="J31" s="1">
        <v>32.065</v>
      </c>
      <c r="K31" s="1">
        <v>32.065</v>
      </c>
      <c r="L31" s="1">
        <v>32.065</v>
      </c>
      <c r="M31" s="1">
        <v>32.065</v>
      </c>
      <c r="N31" s="1">
        <v>32.065</v>
      </c>
    </row>
    <row r="33" ht="12.75">
      <c r="A33" s="1" t="s">
        <v>53</v>
      </c>
    </row>
    <row r="34" spans="1:14" ht="12.75">
      <c r="A34" s="1" t="s">
        <v>24</v>
      </c>
      <c r="B34" s="2">
        <f>B4/B28</f>
        <v>0.5444617495457411</v>
      </c>
      <c r="C34" s="2">
        <f aca="true" t="shared" si="0" ref="C34:N34">C4/C28</f>
        <v>0.549838691734342</v>
      </c>
      <c r="D34" s="2">
        <f t="shared" si="0"/>
        <v>0.5465012793414173</v>
      </c>
      <c r="E34" s="2">
        <f t="shared" si="0"/>
        <v>0.5470575147402381</v>
      </c>
      <c r="F34" s="2">
        <f t="shared" si="0"/>
        <v>0.5490043386361109</v>
      </c>
      <c r="G34" s="2">
        <f t="shared" si="0"/>
        <v>0.5516001038306078</v>
      </c>
      <c r="H34" s="2">
        <f t="shared" si="0"/>
        <v>0.5481699855378797</v>
      </c>
      <c r="I34" s="2">
        <f t="shared" si="0"/>
        <v>0.5472429265398451</v>
      </c>
      <c r="J34" s="2">
        <f t="shared" si="0"/>
        <v>0.5502095153335559</v>
      </c>
      <c r="K34" s="2">
        <f t="shared" si="0"/>
        <v>0.5391775132569436</v>
      </c>
      <c r="L34" s="2">
        <f t="shared" si="0"/>
        <v>0.5516928097304112</v>
      </c>
      <c r="M34" s="2">
        <f t="shared" si="0"/>
        <v>0.5459450439425966</v>
      </c>
      <c r="N34" s="2">
        <f t="shared" si="0"/>
        <v>0.5518782215300182</v>
      </c>
    </row>
    <row r="35" spans="1:14" ht="12.75">
      <c r="A35" s="1" t="s">
        <v>23</v>
      </c>
      <c r="B35" s="2">
        <f>B5/B29</f>
        <v>0.18051890561850722</v>
      </c>
      <c r="C35" s="2">
        <f>C5/C29</f>
        <v>0.18191509369653933</v>
      </c>
      <c r="D35" s="2">
        <f>D5/D29</f>
        <v>0.1787120739881127</v>
      </c>
      <c r="E35" s="2">
        <f>E5/E29</f>
        <v>0.17797291559386041</v>
      </c>
      <c r="F35" s="2">
        <f>F5/F29</f>
        <v>0.17994400464519988</v>
      </c>
      <c r="G35" s="2">
        <f>G5/G29</f>
        <v>0.1795333610928375</v>
      </c>
      <c r="H35" s="2">
        <f>H5/H29</f>
        <v>0.17690524235771818</v>
      </c>
      <c r="I35" s="2">
        <f>I5/I29</f>
        <v>0.1797797472242549</v>
      </c>
      <c r="J35" s="2">
        <f>J5/J29</f>
        <v>0.1797797472242549</v>
      </c>
      <c r="K35" s="2">
        <f>K5/K29</f>
        <v>0.17920484625094757</v>
      </c>
      <c r="L35" s="2">
        <f>L5/L29</f>
        <v>0.1797797472242549</v>
      </c>
      <c r="M35" s="2">
        <f>M5/M29</f>
        <v>0.18232573724890175</v>
      </c>
      <c r="N35" s="2">
        <f>N5/N29</f>
        <v>0.18019039077661733</v>
      </c>
    </row>
    <row r="36" spans="1:14" ht="12.75">
      <c r="A36" s="1" t="s">
        <v>22</v>
      </c>
      <c r="B36" s="2">
        <f>B7/B30</f>
        <v>0.0029899600289554026</v>
      </c>
      <c r="C36" s="2">
        <f aca="true" t="shared" si="1" ref="C36:N36">C7/C30</f>
        <v>0.0017310294904478646</v>
      </c>
      <c r="D36" s="2">
        <f t="shared" si="1"/>
        <v>0.002045762125074749</v>
      </c>
      <c r="E36" s="2">
        <f t="shared" si="1"/>
        <v>0.003304692663582287</v>
      </c>
      <c r="F36" s="2">
        <f t="shared" si="1"/>
        <v>0.002517861077015076</v>
      </c>
      <c r="G36" s="2">
        <f t="shared" si="1"/>
        <v>0.0017310294904478646</v>
      </c>
      <c r="H36" s="2">
        <f t="shared" si="1"/>
        <v>0.002517861077015076</v>
      </c>
      <c r="I36" s="2">
        <f t="shared" si="1"/>
        <v>0.00141629685582098</v>
      </c>
      <c r="J36" s="2">
        <f t="shared" si="1"/>
        <v>0.0026752273943285183</v>
      </c>
      <c r="K36" s="2">
        <f t="shared" si="1"/>
        <v>0.00424889056746294</v>
      </c>
      <c r="L36" s="2">
        <f t="shared" si="1"/>
        <v>0.001258930538507538</v>
      </c>
      <c r="M36" s="2">
        <f t="shared" si="1"/>
        <v>0.004091524250149498</v>
      </c>
      <c r="N36" s="2">
        <f t="shared" si="1"/>
        <v>0.002517861077015076</v>
      </c>
    </row>
    <row r="37" spans="1:14" ht="12.75">
      <c r="A37" s="1" t="s">
        <v>20</v>
      </c>
      <c r="B37" s="2">
        <f>B6/B31</f>
        <v>0.5329798846093872</v>
      </c>
      <c r="C37" s="2">
        <f aca="true" t="shared" si="2" ref="C37:N37">C6/C31</f>
        <v>0.5230001559332605</v>
      </c>
      <c r="D37" s="2">
        <f t="shared" si="2"/>
        <v>0.5329798846093872</v>
      </c>
      <c r="E37" s="2">
        <f t="shared" si="2"/>
        <v>0.5264306876656791</v>
      </c>
      <c r="F37" s="2">
        <f t="shared" si="2"/>
        <v>0.5329798846093872</v>
      </c>
      <c r="G37" s="2">
        <f t="shared" si="2"/>
        <v>0.5320442850460003</v>
      </c>
      <c r="H37" s="2">
        <f t="shared" si="2"/>
        <v>0.5385934819897085</v>
      </c>
      <c r="I37" s="2">
        <f t="shared" si="2"/>
        <v>0.5323561515671293</v>
      </c>
      <c r="J37" s="2">
        <f t="shared" si="2"/>
        <v>0.5307968189614846</v>
      </c>
      <c r="K37" s="2">
        <f t="shared" si="2"/>
        <v>0.5307968189614846</v>
      </c>
      <c r="L37" s="2">
        <f t="shared" si="2"/>
        <v>0.5336036176516451</v>
      </c>
      <c r="M37" s="2">
        <f t="shared" si="2"/>
        <v>0.5292374863558397</v>
      </c>
      <c r="N37" s="2">
        <f t="shared" si="2"/>
        <v>0.534227350693903</v>
      </c>
    </row>
    <row r="38" spans="1:14" ht="12.75">
      <c r="A38" s="1" t="s">
        <v>54</v>
      </c>
      <c r="B38" s="2">
        <f>SUM(B34:B37)</f>
        <v>1.2609504998025909</v>
      </c>
      <c r="C38" s="2">
        <f aca="true" t="shared" si="3" ref="C38:N38">SUM(C34:C37)</f>
        <v>1.2564849708545898</v>
      </c>
      <c r="D38" s="2">
        <f t="shared" si="3"/>
        <v>1.260239000063992</v>
      </c>
      <c r="E38" s="2">
        <f t="shared" si="3"/>
        <v>1.25476581066336</v>
      </c>
      <c r="F38" s="2">
        <f t="shared" si="3"/>
        <v>1.2644460889677132</v>
      </c>
      <c r="G38" s="2">
        <f t="shared" si="3"/>
        <v>1.2649087794598934</v>
      </c>
      <c r="H38" s="2">
        <f t="shared" si="3"/>
        <v>1.2661865709623215</v>
      </c>
      <c r="I38" s="2">
        <f t="shared" si="3"/>
        <v>1.2607951221870504</v>
      </c>
      <c r="J38" s="2">
        <f t="shared" si="3"/>
        <v>1.263461308913624</v>
      </c>
      <c r="K38" s="2">
        <f t="shared" si="3"/>
        <v>1.2534280690368387</v>
      </c>
      <c r="L38" s="2">
        <f t="shared" si="3"/>
        <v>1.2663351051448188</v>
      </c>
      <c r="M38" s="2">
        <f t="shared" si="3"/>
        <v>1.2615997917974875</v>
      </c>
      <c r="N38" s="2">
        <f t="shared" si="3"/>
        <v>1.2688138240775537</v>
      </c>
    </row>
    <row r="40" ht="12.75">
      <c r="A40" s="1" t="s">
        <v>55</v>
      </c>
    </row>
    <row r="41" spans="1:18" ht="12.75">
      <c r="A41" s="1" t="s">
        <v>24</v>
      </c>
      <c r="B41" s="3">
        <f>B34*7/B38</f>
        <v>3.022507423897178</v>
      </c>
      <c r="C41" s="3">
        <f aca="true" t="shared" si="4" ref="C41:N41">C34*7/C38</f>
        <v>3.063204838433213</v>
      </c>
      <c r="D41" s="3">
        <f t="shared" si="4"/>
        <v>3.0355424290120134</v>
      </c>
      <c r="E41" s="3">
        <f t="shared" si="4"/>
        <v>3.0518863126794695</v>
      </c>
      <c r="F41" s="3">
        <f t="shared" si="4"/>
        <v>3.0392995035400876</v>
      </c>
      <c r="G41" s="3">
        <f t="shared" si="4"/>
        <v>3.052552713297601</v>
      </c>
      <c r="H41" s="3">
        <f t="shared" si="4"/>
        <v>3.0305090788072677</v>
      </c>
      <c r="I41" s="3">
        <f t="shared" si="4"/>
        <v>3.038321150175418</v>
      </c>
      <c r="J41" s="3">
        <f t="shared" si="4"/>
        <v>3.0483455094058565</v>
      </c>
      <c r="K41" s="3">
        <f t="shared" si="4"/>
        <v>3.0111361681080075</v>
      </c>
      <c r="L41" s="3">
        <f t="shared" si="4"/>
        <v>3.04962695294721</v>
      </c>
      <c r="M41" s="3">
        <f t="shared" si="4"/>
        <v>3.0291819422015434</v>
      </c>
      <c r="N41" s="3">
        <f t="shared" si="4"/>
        <v>3.0446921978633803</v>
      </c>
      <c r="O41" s="3"/>
      <c r="P41" s="3">
        <f>AVERAGE(B41:N41)</f>
        <v>3.0397543246437104</v>
      </c>
      <c r="Q41" s="3">
        <f>STDEV(B41:N41)</f>
        <v>0.014113455595314434</v>
      </c>
      <c r="R41" s="7">
        <v>3</v>
      </c>
    </row>
    <row r="42" spans="1:18" ht="12.75">
      <c r="A42" s="1" t="s">
        <v>23</v>
      </c>
      <c r="B42" s="3">
        <f>B35*7/B38</f>
        <v>1.0021268396557832</v>
      </c>
      <c r="C42" s="3">
        <f aca="true" t="shared" si="5" ref="C42:N42">C35*7/C38</f>
        <v>1.0134666831786114</v>
      </c>
      <c r="D42" s="3">
        <f t="shared" si="5"/>
        <v>0.9926565658206632</v>
      </c>
      <c r="E42" s="3">
        <f t="shared" si="5"/>
        <v>0.9928628900865554</v>
      </c>
      <c r="F42" s="3">
        <f t="shared" si="5"/>
        <v>0.9961737740394581</v>
      </c>
      <c r="G42" s="3">
        <f t="shared" si="5"/>
        <v>0.993536884285425</v>
      </c>
      <c r="H42" s="3">
        <f t="shared" si="5"/>
        <v>0.9780049203672031</v>
      </c>
      <c r="I42" s="3">
        <f t="shared" si="5"/>
        <v>0.9981464937671933</v>
      </c>
      <c r="J42" s="3">
        <f t="shared" si="5"/>
        <v>0.9960401808044749</v>
      </c>
      <c r="K42" s="3">
        <f t="shared" si="5"/>
        <v>1.0008024830021298</v>
      </c>
      <c r="L42" s="3">
        <f t="shared" si="5"/>
        <v>0.9937797866117487</v>
      </c>
      <c r="M42" s="3">
        <f t="shared" si="5"/>
        <v>1.0116363121175762</v>
      </c>
      <c r="N42" s="3">
        <f t="shared" si="5"/>
        <v>0.9941038720580844</v>
      </c>
      <c r="O42" s="3"/>
      <c r="P42" s="3">
        <f>AVERAGE(B42:N42)</f>
        <v>0.9971798219842234</v>
      </c>
      <c r="Q42" s="3">
        <f>STDEV(B42:N42)</f>
        <v>0.008926362094823245</v>
      </c>
      <c r="R42" s="7">
        <v>1</v>
      </c>
    </row>
    <row r="43" spans="1:18" ht="12.75">
      <c r="A43" s="1" t="s">
        <v>22</v>
      </c>
      <c r="B43" s="3">
        <f>B36*7/B38</f>
        <v>0.016598367823292416</v>
      </c>
      <c r="C43" s="3">
        <f aca="true" t="shared" si="6" ref="C43:N43">C36*7/C38</f>
        <v>0.009643733681027332</v>
      </c>
      <c r="D43" s="3">
        <f t="shared" si="6"/>
        <v>0.011363189740038271</v>
      </c>
      <c r="E43" s="3">
        <f t="shared" si="6"/>
        <v>0.018435988969803307</v>
      </c>
      <c r="F43" s="3">
        <f t="shared" si="6"/>
        <v>0.013938931594540743</v>
      </c>
      <c r="G43" s="3">
        <f t="shared" si="6"/>
        <v>0.009579510103731755</v>
      </c>
      <c r="H43" s="3">
        <f t="shared" si="6"/>
        <v>0.013919771338050314</v>
      </c>
      <c r="I43" s="3">
        <f t="shared" si="6"/>
        <v>0.007863353701392269</v>
      </c>
      <c r="J43" s="3">
        <f t="shared" si="6"/>
        <v>0.014821658271753113</v>
      </c>
      <c r="K43" s="3">
        <f t="shared" si="6"/>
        <v>0.023728712246802612</v>
      </c>
      <c r="L43" s="3">
        <f t="shared" si="6"/>
        <v>0.006959069312498418</v>
      </c>
      <c r="M43" s="3">
        <f t="shared" si="6"/>
        <v>0.022701866263183327</v>
      </c>
      <c r="N43" s="3">
        <f t="shared" si="6"/>
        <v>0.013890948541579129</v>
      </c>
      <c r="O43" s="3"/>
      <c r="P43" s="3">
        <f>AVERAGE(B43:N43)</f>
        <v>0.01411116166059177</v>
      </c>
      <c r="Q43" s="3">
        <f>STDEV(B43:N43)</f>
        <v>0.0052443625352475015</v>
      </c>
      <c r="R43" s="7">
        <v>0</v>
      </c>
    </row>
    <row r="44" spans="1:18" ht="12.75">
      <c r="A44" s="1" t="s">
        <v>20</v>
      </c>
      <c r="B44" s="3">
        <f>B37*7/B38</f>
        <v>2.9587673686237466</v>
      </c>
      <c r="C44" s="3">
        <f aca="true" t="shared" si="7" ref="C44:N44">C37*7/C38</f>
        <v>2.913684744707148</v>
      </c>
      <c r="D44" s="3">
        <f t="shared" si="7"/>
        <v>2.9604378154272846</v>
      </c>
      <c r="E44" s="3">
        <f t="shared" si="7"/>
        <v>2.936814808264172</v>
      </c>
      <c r="F44" s="3">
        <f t="shared" si="7"/>
        <v>2.950587790825913</v>
      </c>
      <c r="G44" s="3">
        <f t="shared" si="7"/>
        <v>2.9443308923132423</v>
      </c>
      <c r="H44" s="3">
        <f t="shared" si="7"/>
        <v>2.9775662294874787</v>
      </c>
      <c r="I44" s="3">
        <f t="shared" si="7"/>
        <v>2.955669002355996</v>
      </c>
      <c r="J44" s="3">
        <f t="shared" si="7"/>
        <v>2.9407926515179152</v>
      </c>
      <c r="K44" s="3">
        <f t="shared" si="7"/>
        <v>2.9643326366430607</v>
      </c>
      <c r="L44" s="3">
        <f t="shared" si="7"/>
        <v>2.9496341911285424</v>
      </c>
      <c r="M44" s="3">
        <f t="shared" si="7"/>
        <v>2.9364798794176967</v>
      </c>
      <c r="N44" s="3">
        <f t="shared" si="7"/>
        <v>2.947312981536956</v>
      </c>
      <c r="O44" s="3"/>
      <c r="P44" s="3">
        <f>AVERAGE(B44:N44)</f>
        <v>2.948954691711473</v>
      </c>
      <c r="Q44" s="3">
        <f>STDEV(B44:N44)</f>
        <v>0.015729810470209226</v>
      </c>
      <c r="R44" s="7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2007-09-24T20:23:48Z</dcterms:created>
  <dcterms:modified xsi:type="dcterms:W3CDTF">2007-09-24T20:25:00Z</dcterms:modified>
  <cp:category/>
  <cp:version/>
  <cp:contentType/>
  <cp:contentStatus/>
</cp:coreProperties>
</file>