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6245" windowHeight="102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<sst xmlns="http://schemas.openxmlformats.org/spreadsheetml/2006/main" count="95" uniqueCount="73">
  <si>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</si>
  <si>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</si>
  <si>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</si>
  <si>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</si>
  <si>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</si>
  <si>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</si>
  <si>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</si>
  <si>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</si>
  <si>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</si>
  <si>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</si>
  <si>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</si>
  <si>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</si>
  <si>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</si>
  <si>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</si>
  <si>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</si>
  <si>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</si>
  <si>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</si>
  <si>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</si>
  <si>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</si>
  <si>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</si>
  <si>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</si>
  <si>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</si>
  <si>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</si>
  <si>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</si>
  <si>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CaO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</si>
  <si>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</si>
  <si>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</si>
  <si>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</si>
  <si>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</si>
  <si>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</si>
  <si>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</si>
  <si>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</si>
  <si>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</si>
  <si>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</si>
  <si>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</si>
  <si>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</si>
  <si>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Si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</si>
  <si>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</si>
  <si>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</si>
  <si>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</si>
  <si>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</si>
  <si>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</si>
  <si>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</si>
  <si>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</si>
  <si>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</si>
  <si>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</si>
  <si>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</si>
  <si>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</si>
  <si>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</si>
  <si>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</si>
  <si>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</si>
  <si>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</si>
  <si>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</si>
  <si>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pyrope-s</t>
  </si>
  <si>
    <t>PET</t>
  </si>
  <si>
    <t>diopside</t>
  </si>
  <si>
    <t>chrom-s</t>
  </si>
  <si>
    <t>LIF</t>
  </si>
  <si>
    <t>rutile1</t>
  </si>
  <si>
    <t>rhod-791</t>
  </si>
  <si>
    <t>fayalite</t>
  </si>
  <si>
    <t>Si Al Mg FeMn Ca Cr</t>
  </si>
  <si>
    <r>
      <t>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</si>
  <si>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pyrope R060441</t>
  </si>
  <si>
    <t>average</t>
  </si>
  <si>
    <t>stdev</t>
  </si>
  <si>
    <t>in formula</t>
  </si>
  <si>
    <t>Fe2</t>
  </si>
  <si>
    <t>ideal</t>
  </si>
  <si>
    <t>measured</t>
  </si>
  <si>
    <r>
      <t>(Mg</t>
    </r>
    <r>
      <rPr>
        <vertAlign val="subscript"/>
        <sz val="14"/>
        <rFont val="Times New Roman"/>
        <family val="1"/>
      </rPr>
      <t>1.83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0.75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0.39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</si>
  <si>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15 kV, 20 nA, spot beam size</t>
  </si>
  <si>
    <t>WDS scan: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</si>
</sst>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U8" sqref="U8"/>
    </sheetView>
  </sheetViews>
  <sheetFormatPr defaultColWidth="9.00390625" defaultRowHeight="13.5"/>
  <cols>
    <col min="1" max="16384" width="5.25390625" style="1" customWidth="1"/>
  </cols>
  <sheetData>
    <row r="1" spans="2:4" ht="12.75">
      <c r="B1" s="6" t="s">
        <v>63</v>
      </c>
      <c r="C1" s="6"/>
      <c r="D1" s="6"/>
    </row>
    <row r="2" spans="2:24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T2" s="7" t="s">
        <v>72</v>
      </c>
      <c r="U2" s="7"/>
      <c r="V2" s="8" t="s">
        <v>61</v>
      </c>
      <c r="W2" s="7"/>
      <c r="X2" s="7"/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64</v>
      </c>
      <c r="S3" s="1" t="s">
        <v>65</v>
      </c>
    </row>
    <row r="4" spans="1:23" ht="12.75">
      <c r="A4" s="1" t="s">
        <v>23</v>
      </c>
      <c r="B4" s="3">
        <v>41.65</v>
      </c>
      <c r="C4" s="3">
        <v>41.65</v>
      </c>
      <c r="D4" s="3">
        <v>41.41</v>
      </c>
      <c r="E4" s="3">
        <v>41.4</v>
      </c>
      <c r="F4" s="3">
        <v>41.43</v>
      </c>
      <c r="G4" s="3">
        <v>41.38</v>
      </c>
      <c r="H4" s="3">
        <v>41.69</v>
      </c>
      <c r="I4" s="3">
        <v>41.52</v>
      </c>
      <c r="J4" s="3">
        <v>41.46</v>
      </c>
      <c r="K4" s="3">
        <v>41.17</v>
      </c>
      <c r="L4" s="3">
        <v>40.98</v>
      </c>
      <c r="M4" s="3">
        <v>41.41</v>
      </c>
      <c r="N4" s="3">
        <v>41.22</v>
      </c>
      <c r="O4" s="3">
        <v>41.45</v>
      </c>
      <c r="P4" s="3">
        <v>41.75</v>
      </c>
      <c r="Q4" s="3"/>
      <c r="R4" s="3">
        <f>AVERAGE(B4:P4)</f>
        <v>41.438</v>
      </c>
      <c r="S4" s="3">
        <f>STDEV(B4:P4)</f>
        <v>0.2059195404588787</v>
      </c>
      <c r="T4" s="3"/>
      <c r="U4" s="3"/>
      <c r="V4" s="3"/>
      <c r="W4" s="3"/>
    </row>
    <row r="5" spans="1:23" ht="12.75">
      <c r="A5" s="1" t="s">
        <v>22</v>
      </c>
      <c r="B5" s="3">
        <v>22.87</v>
      </c>
      <c r="C5" s="3">
        <v>22.74</v>
      </c>
      <c r="D5" s="3">
        <v>22.89</v>
      </c>
      <c r="E5" s="3">
        <v>22.66</v>
      </c>
      <c r="F5" s="3">
        <v>22.63</v>
      </c>
      <c r="G5" s="3">
        <v>22.73</v>
      </c>
      <c r="H5" s="3">
        <v>22.64</v>
      </c>
      <c r="I5" s="3">
        <v>22.73</v>
      </c>
      <c r="J5" s="3">
        <v>22.79</v>
      </c>
      <c r="K5" s="3">
        <v>22.77</v>
      </c>
      <c r="L5" s="3">
        <v>22.72</v>
      </c>
      <c r="M5" s="3">
        <v>22.66</v>
      </c>
      <c r="N5" s="3">
        <v>22.51</v>
      </c>
      <c r="O5" s="3">
        <v>22.57</v>
      </c>
      <c r="P5" s="3">
        <v>22.52</v>
      </c>
      <c r="Q5" s="3"/>
      <c r="R5" s="3">
        <f>AVERAGE(B5:P5)</f>
        <v>22.69533333333333</v>
      </c>
      <c r="S5" s="3">
        <f>STDEV(B5:P5)</f>
        <v>0.11293909020052037</v>
      </c>
      <c r="T5" s="3"/>
      <c r="U5" s="3"/>
      <c r="V5" s="3"/>
      <c r="W5" s="3"/>
    </row>
    <row r="6" spans="1:23" ht="12.75">
      <c r="A6" s="1" t="s">
        <v>21</v>
      </c>
      <c r="B6" s="3">
        <v>17.07</v>
      </c>
      <c r="C6" s="3">
        <v>16.84</v>
      </c>
      <c r="D6" s="3">
        <v>16.92</v>
      </c>
      <c r="E6" s="3">
        <v>16.95</v>
      </c>
      <c r="F6" s="3">
        <v>17.11</v>
      </c>
      <c r="G6" s="3">
        <v>16.95</v>
      </c>
      <c r="H6" s="3">
        <v>16.94</v>
      </c>
      <c r="I6" s="3">
        <v>16.86</v>
      </c>
      <c r="J6" s="3">
        <v>16.91</v>
      </c>
      <c r="K6" s="3">
        <v>16.88</v>
      </c>
      <c r="L6" s="3">
        <v>16.76</v>
      </c>
      <c r="M6" s="3">
        <v>17.13</v>
      </c>
      <c r="N6" s="3">
        <v>16.65</v>
      </c>
      <c r="O6" s="3">
        <v>16.91</v>
      </c>
      <c r="P6" s="3">
        <v>17.01</v>
      </c>
      <c r="Q6" s="3"/>
      <c r="R6" s="3">
        <f>AVERAGE(B6:P6)</f>
        <v>16.926</v>
      </c>
      <c r="S6" s="3">
        <f>STDEV(B6:P6)</f>
        <v>0.12614051122273803</v>
      </c>
      <c r="T6" s="3"/>
      <c r="U6" s="3"/>
      <c r="V6" s="3"/>
      <c r="W6" s="3"/>
    </row>
    <row r="7" spans="1:23" ht="12.75">
      <c r="A7" s="1" t="s">
        <v>27</v>
      </c>
      <c r="B7" s="3">
        <v>12.68</v>
      </c>
      <c r="C7" s="3">
        <v>12.62</v>
      </c>
      <c r="D7" s="3">
        <v>12.86</v>
      </c>
      <c r="E7" s="3">
        <v>12.51</v>
      </c>
      <c r="F7" s="3">
        <v>12.64</v>
      </c>
      <c r="G7" s="3">
        <v>12.55</v>
      </c>
      <c r="H7" s="3">
        <v>12.55</v>
      </c>
      <c r="I7" s="3">
        <v>12.61</v>
      </c>
      <c r="J7" s="3">
        <v>12.36</v>
      </c>
      <c r="K7" s="3">
        <v>12.62</v>
      </c>
      <c r="L7" s="3">
        <v>12.69</v>
      </c>
      <c r="M7" s="3">
        <v>12.71</v>
      </c>
      <c r="N7" s="3">
        <v>12.48</v>
      </c>
      <c r="O7" s="3">
        <v>12.65</v>
      </c>
      <c r="P7" s="3">
        <v>12.68</v>
      </c>
      <c r="Q7" s="3"/>
      <c r="R7" s="3">
        <f>AVERAGE(B7:P7)</f>
        <v>12.614</v>
      </c>
      <c r="S7" s="3">
        <f>STDEV(B7:P7)</f>
        <v>0.11580772241700536</v>
      </c>
      <c r="T7" s="3"/>
      <c r="U7" s="3"/>
      <c r="V7" s="3"/>
      <c r="W7" s="3"/>
    </row>
    <row r="8" spans="1:23" ht="12.75">
      <c r="A8" s="1" t="s">
        <v>24</v>
      </c>
      <c r="B8" s="3">
        <v>4.94</v>
      </c>
      <c r="C8" s="3">
        <v>4.92</v>
      </c>
      <c r="D8" s="3">
        <v>4.95</v>
      </c>
      <c r="E8" s="3">
        <v>4.96</v>
      </c>
      <c r="F8" s="3">
        <v>4.99</v>
      </c>
      <c r="G8" s="3">
        <v>4.91</v>
      </c>
      <c r="H8" s="3">
        <v>5.01</v>
      </c>
      <c r="I8" s="3">
        <v>5.03</v>
      </c>
      <c r="J8" s="3">
        <v>5.02</v>
      </c>
      <c r="K8" s="3">
        <v>5.13</v>
      </c>
      <c r="L8" s="3">
        <v>5.01</v>
      </c>
      <c r="M8" s="3">
        <v>4.99</v>
      </c>
      <c r="N8" s="3">
        <v>5.07</v>
      </c>
      <c r="O8" s="3">
        <v>4.98</v>
      </c>
      <c r="P8" s="3">
        <v>4.98</v>
      </c>
      <c r="Q8" s="3"/>
      <c r="R8" s="3">
        <f>AVERAGE(B8:P8)</f>
        <v>4.9926666666666675</v>
      </c>
      <c r="S8" s="3">
        <f>STDEV(B8:P8)</f>
        <v>0.05712976040390361</v>
      </c>
      <c r="T8" s="3"/>
      <c r="U8" s="3"/>
      <c r="V8" s="3"/>
      <c r="W8" s="3"/>
    </row>
    <row r="9" spans="1:23" ht="12.75">
      <c r="A9" s="1" t="s">
        <v>25</v>
      </c>
      <c r="B9" s="3">
        <v>0.79</v>
      </c>
      <c r="C9" s="3">
        <v>0.8</v>
      </c>
      <c r="D9" s="3">
        <v>0.79</v>
      </c>
      <c r="E9" s="3">
        <v>0.78</v>
      </c>
      <c r="F9" s="3">
        <v>0.81</v>
      </c>
      <c r="G9" s="3">
        <v>0.81</v>
      </c>
      <c r="H9" s="3">
        <v>0.79</v>
      </c>
      <c r="I9" s="3">
        <v>0.77</v>
      </c>
      <c r="J9" s="3">
        <v>0.79</v>
      </c>
      <c r="K9" s="3">
        <v>0.76</v>
      </c>
      <c r="L9" s="3">
        <v>0.79</v>
      </c>
      <c r="M9" s="3">
        <v>0.72</v>
      </c>
      <c r="N9" s="3">
        <v>0.8</v>
      </c>
      <c r="O9" s="3">
        <v>0.8</v>
      </c>
      <c r="P9" s="3">
        <v>0.82</v>
      </c>
      <c r="Q9" s="3"/>
      <c r="R9" s="3">
        <f>AVERAGE(B9:P9)</f>
        <v>0.7880000000000001</v>
      </c>
      <c r="S9" s="3">
        <f>STDEV(B9:P9)</f>
        <v>0.02426049110325725</v>
      </c>
      <c r="T9" s="3"/>
      <c r="U9" s="3"/>
      <c r="V9" s="3"/>
      <c r="W9" s="3"/>
    </row>
    <row r="10" spans="1:23" ht="12.75">
      <c r="A10" s="1" t="s">
        <v>26</v>
      </c>
      <c r="B10" s="3">
        <v>0.46</v>
      </c>
      <c r="C10" s="3">
        <v>0.45</v>
      </c>
      <c r="D10" s="3">
        <v>0.44</v>
      </c>
      <c r="E10" s="3">
        <v>0.47</v>
      </c>
      <c r="F10" s="3">
        <v>0.4</v>
      </c>
      <c r="G10" s="3">
        <v>0.48</v>
      </c>
      <c r="H10" s="3">
        <v>0.4</v>
      </c>
      <c r="I10" s="3">
        <v>0.44</v>
      </c>
      <c r="J10" s="3">
        <v>0.37</v>
      </c>
      <c r="K10" s="3">
        <v>0.47</v>
      </c>
      <c r="L10" s="3">
        <v>0.49</v>
      </c>
      <c r="M10" s="3">
        <v>0.48</v>
      </c>
      <c r="N10" s="3">
        <v>0.49</v>
      </c>
      <c r="O10" s="3">
        <v>0.51</v>
      </c>
      <c r="P10" s="3">
        <v>0.45</v>
      </c>
      <c r="Q10" s="3"/>
      <c r="R10" s="3">
        <f>AVERAGE(B10:P10)</f>
        <v>0.4533333333333333</v>
      </c>
      <c r="S10" s="3">
        <f>STDEV(B10:P10)</f>
        <v>0.03866830866792755</v>
      </c>
      <c r="T10" s="3"/>
      <c r="U10" s="3"/>
      <c r="V10" s="3"/>
      <c r="W10" s="3"/>
    </row>
    <row r="11" spans="1:23" ht="12.75">
      <c r="A11" s="1" t="s">
        <v>28</v>
      </c>
      <c r="B11" s="3">
        <f>SUM(B4:B10)</f>
        <v>100.46000000000001</v>
      </c>
      <c r="C11" s="3">
        <f aca="true" t="shared" si="0" ref="C11:P11">SUM(C4:C10)</f>
        <v>100.02000000000001</v>
      </c>
      <c r="D11" s="3">
        <f t="shared" si="0"/>
        <v>100.26</v>
      </c>
      <c r="E11" s="3">
        <f t="shared" si="0"/>
        <v>99.73</v>
      </c>
      <c r="F11" s="3">
        <f t="shared" si="0"/>
        <v>100.01</v>
      </c>
      <c r="G11" s="3">
        <f t="shared" si="0"/>
        <v>99.81</v>
      </c>
      <c r="H11" s="3">
        <f t="shared" si="0"/>
        <v>100.02000000000001</v>
      </c>
      <c r="I11" s="3">
        <f t="shared" si="0"/>
        <v>99.96</v>
      </c>
      <c r="J11" s="3">
        <f t="shared" si="0"/>
        <v>99.7</v>
      </c>
      <c r="K11" s="3">
        <f t="shared" si="0"/>
        <v>99.8</v>
      </c>
      <c r="L11" s="3">
        <f t="shared" si="0"/>
        <v>99.44</v>
      </c>
      <c r="M11" s="3">
        <f t="shared" si="0"/>
        <v>100.1</v>
      </c>
      <c r="N11" s="3">
        <f t="shared" si="0"/>
        <v>99.22</v>
      </c>
      <c r="O11" s="3">
        <f t="shared" si="0"/>
        <v>99.87000000000002</v>
      </c>
      <c r="P11" s="3">
        <f t="shared" si="0"/>
        <v>100.21000000000001</v>
      </c>
      <c r="Q11" s="3"/>
      <c r="R11" s="3">
        <f aca="true" t="shared" si="1" ref="R5:R21">AVERAGE(B11:P11)</f>
        <v>99.90733333333334</v>
      </c>
      <c r="S11" s="3">
        <f aca="true" t="shared" si="2" ref="S5:S21">STDEV(B11:P11)</f>
        <v>0.3145170144540946</v>
      </c>
      <c r="T11" s="3"/>
      <c r="U11" s="3"/>
      <c r="V11" s="3"/>
      <c r="W11" s="3"/>
    </row>
    <row r="12" spans="2:23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2.75">
      <c r="A13" s="1" t="s">
        <v>29</v>
      </c>
      <c r="B13" s="3" t="s">
        <v>30</v>
      </c>
      <c r="C13" s="3" t="s">
        <v>31</v>
      </c>
      <c r="D13" s="3" t="s">
        <v>32</v>
      </c>
      <c r="E13" s="3">
        <v>12</v>
      </c>
      <c r="F13" s="3" t="s">
        <v>33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 t="s">
        <v>64</v>
      </c>
      <c r="S13" s="1" t="s">
        <v>65</v>
      </c>
      <c r="T13" s="3" t="s">
        <v>66</v>
      </c>
      <c r="U13" s="3"/>
      <c r="V13" s="3"/>
      <c r="W13" s="3"/>
    </row>
    <row r="14" spans="1:23" ht="12.75">
      <c r="A14" s="1" t="s">
        <v>36</v>
      </c>
      <c r="B14" s="3">
        <v>3.001</v>
      </c>
      <c r="C14" s="3">
        <v>3.013</v>
      </c>
      <c r="D14" s="3">
        <v>2.994</v>
      </c>
      <c r="E14" s="3">
        <v>3.004</v>
      </c>
      <c r="F14" s="3">
        <v>2.999</v>
      </c>
      <c r="G14" s="3">
        <v>3</v>
      </c>
      <c r="H14" s="3">
        <v>3.014</v>
      </c>
      <c r="I14" s="3">
        <v>3.005</v>
      </c>
      <c r="J14" s="3">
        <v>3.004</v>
      </c>
      <c r="K14" s="3">
        <v>2.988</v>
      </c>
      <c r="L14" s="3">
        <v>2.987</v>
      </c>
      <c r="M14" s="3">
        <v>2.994</v>
      </c>
      <c r="N14" s="3">
        <v>3.006</v>
      </c>
      <c r="O14" s="3">
        <v>3.005</v>
      </c>
      <c r="P14" s="3">
        <v>3.018</v>
      </c>
      <c r="Q14" s="3"/>
      <c r="R14" s="3">
        <f t="shared" si="1"/>
        <v>3.0021333333333335</v>
      </c>
      <c r="S14" s="3">
        <f t="shared" si="2"/>
        <v>0.008967135763882321</v>
      </c>
      <c r="T14" s="4">
        <v>3</v>
      </c>
      <c r="U14" s="3"/>
      <c r="V14" s="3"/>
      <c r="W14" s="3"/>
    </row>
    <row r="15" spans="1:23" ht="12.75">
      <c r="A15" s="1" t="s">
        <v>35</v>
      </c>
      <c r="B15" s="3">
        <v>1.942</v>
      </c>
      <c r="C15" s="3">
        <v>1.939</v>
      </c>
      <c r="D15" s="3">
        <v>1.95</v>
      </c>
      <c r="E15" s="3">
        <v>1.938</v>
      </c>
      <c r="F15" s="3">
        <v>1.931</v>
      </c>
      <c r="G15" s="3">
        <v>1.942</v>
      </c>
      <c r="H15" s="3">
        <v>1.929</v>
      </c>
      <c r="I15" s="3">
        <v>1.939</v>
      </c>
      <c r="J15" s="3">
        <v>1.946</v>
      </c>
      <c r="K15" s="3">
        <v>1.948</v>
      </c>
      <c r="L15" s="3">
        <v>1.951</v>
      </c>
      <c r="M15" s="3">
        <v>1.932</v>
      </c>
      <c r="N15" s="3">
        <v>1.935</v>
      </c>
      <c r="O15" s="3">
        <v>1.928</v>
      </c>
      <c r="P15" s="3">
        <v>1.918</v>
      </c>
      <c r="Q15" s="3"/>
      <c r="R15" s="3">
        <f t="shared" si="1"/>
        <v>1.9378666666666666</v>
      </c>
      <c r="S15" s="3">
        <f t="shared" si="2"/>
        <v>0.00920300158081561</v>
      </c>
      <c r="T15" s="4">
        <v>1.95</v>
      </c>
      <c r="U15" s="3"/>
      <c r="V15" s="2"/>
      <c r="W15" s="3"/>
    </row>
    <row r="16" spans="1:23" ht="12.75">
      <c r="A16" s="1" t="s">
        <v>39</v>
      </c>
      <c r="B16" s="3">
        <v>0.045</v>
      </c>
      <c r="C16" s="3">
        <v>0.046</v>
      </c>
      <c r="D16" s="3">
        <v>0.045</v>
      </c>
      <c r="E16" s="3">
        <v>0.045</v>
      </c>
      <c r="F16" s="3">
        <v>0.046</v>
      </c>
      <c r="G16" s="3">
        <v>0.046</v>
      </c>
      <c r="H16" s="3">
        <v>0.045</v>
      </c>
      <c r="I16" s="3">
        <v>0.044</v>
      </c>
      <c r="J16" s="3">
        <v>0.045</v>
      </c>
      <c r="K16" s="3">
        <v>0.044</v>
      </c>
      <c r="L16" s="3">
        <v>0.046</v>
      </c>
      <c r="M16" s="3">
        <v>0.041</v>
      </c>
      <c r="N16" s="3">
        <v>0.046</v>
      </c>
      <c r="O16" s="3">
        <v>0.046</v>
      </c>
      <c r="P16" s="3">
        <v>0.047</v>
      </c>
      <c r="Q16" s="3"/>
      <c r="R16" s="3">
        <f t="shared" si="1"/>
        <v>0.04513333333333334</v>
      </c>
      <c r="S16" s="3">
        <f t="shared" si="2"/>
        <v>0.001407463101097776</v>
      </c>
      <c r="T16" s="4">
        <v>0.05</v>
      </c>
      <c r="U16" s="3"/>
      <c r="V16" s="2"/>
      <c r="W16" s="3"/>
    </row>
    <row r="17" spans="1:23" ht="12.75">
      <c r="A17" s="1" t="s">
        <v>34</v>
      </c>
      <c r="B17" s="3">
        <v>1.833</v>
      </c>
      <c r="C17" s="3">
        <v>1.816</v>
      </c>
      <c r="D17" s="3">
        <v>1.823</v>
      </c>
      <c r="E17" s="3">
        <v>1.833</v>
      </c>
      <c r="F17" s="3">
        <v>1.846</v>
      </c>
      <c r="G17" s="3">
        <v>1.832</v>
      </c>
      <c r="H17" s="3">
        <v>1.826</v>
      </c>
      <c r="I17" s="3">
        <v>1.819</v>
      </c>
      <c r="J17" s="3">
        <v>1.826</v>
      </c>
      <c r="K17" s="3">
        <v>1.827</v>
      </c>
      <c r="L17" s="3">
        <v>1.821</v>
      </c>
      <c r="M17" s="3">
        <v>1.847</v>
      </c>
      <c r="N17" s="3">
        <v>1.81</v>
      </c>
      <c r="O17" s="3">
        <v>1.827</v>
      </c>
      <c r="P17" s="3">
        <v>1.833</v>
      </c>
      <c r="Q17" s="3"/>
      <c r="R17" s="3">
        <f t="shared" si="1"/>
        <v>1.8279333333333332</v>
      </c>
      <c r="S17" s="3">
        <f t="shared" si="2"/>
        <v>0.010031854027989557</v>
      </c>
      <c r="T17" s="4">
        <v>1.83</v>
      </c>
      <c r="U17" s="3"/>
      <c r="V17" s="3"/>
      <c r="W17" s="3"/>
    </row>
    <row r="18" spans="1:23" ht="12.75">
      <c r="A18" s="1" t="s">
        <v>67</v>
      </c>
      <c r="B18" s="3">
        <v>0.764</v>
      </c>
      <c r="C18" s="3">
        <v>0.763</v>
      </c>
      <c r="D18" s="3">
        <v>0.778</v>
      </c>
      <c r="E18" s="3">
        <v>0.759</v>
      </c>
      <c r="F18" s="3">
        <v>0.765</v>
      </c>
      <c r="G18" s="3">
        <v>0.761</v>
      </c>
      <c r="H18" s="3">
        <v>0.759</v>
      </c>
      <c r="I18" s="3">
        <v>0.763</v>
      </c>
      <c r="J18" s="3">
        <v>0.749</v>
      </c>
      <c r="K18" s="3">
        <v>0.766</v>
      </c>
      <c r="L18" s="3">
        <v>0.773</v>
      </c>
      <c r="M18" s="3">
        <v>0.768</v>
      </c>
      <c r="N18" s="3">
        <v>0.761</v>
      </c>
      <c r="O18" s="3">
        <v>0.767</v>
      </c>
      <c r="P18" s="3">
        <v>0.766</v>
      </c>
      <c r="Q18" s="3"/>
      <c r="R18" s="3">
        <f t="shared" si="1"/>
        <v>0.7641333333333333</v>
      </c>
      <c r="S18" s="3">
        <f t="shared" si="2"/>
        <v>0.006577740240135677</v>
      </c>
      <c r="T18" s="4">
        <v>0.75</v>
      </c>
      <c r="U18" s="3"/>
      <c r="V18" s="3"/>
      <c r="W18" s="3"/>
    </row>
    <row r="19" spans="1:23" ht="12.75">
      <c r="A19" s="1" t="s">
        <v>37</v>
      </c>
      <c r="B19" s="3">
        <v>0.382</v>
      </c>
      <c r="C19" s="3">
        <v>0.381</v>
      </c>
      <c r="D19" s="3">
        <v>0.384</v>
      </c>
      <c r="E19" s="3">
        <v>0.386</v>
      </c>
      <c r="F19" s="3">
        <v>0.387</v>
      </c>
      <c r="G19" s="3">
        <v>0.382</v>
      </c>
      <c r="H19" s="3">
        <v>0.388</v>
      </c>
      <c r="I19" s="3">
        <v>0.39</v>
      </c>
      <c r="J19" s="3">
        <v>0.39</v>
      </c>
      <c r="K19" s="3">
        <v>0.399</v>
      </c>
      <c r="L19" s="3">
        <v>0.391</v>
      </c>
      <c r="M19" s="3">
        <v>0.387</v>
      </c>
      <c r="N19" s="3">
        <v>0.396</v>
      </c>
      <c r="O19" s="3">
        <v>0.387</v>
      </c>
      <c r="P19" s="3">
        <v>0.386</v>
      </c>
      <c r="Q19" s="3"/>
      <c r="R19" s="3">
        <f t="shared" si="1"/>
        <v>0.3877333333333333</v>
      </c>
      <c r="S19" s="3">
        <f t="shared" si="2"/>
        <v>0.004992375138531066</v>
      </c>
      <c r="T19" s="4">
        <v>0.39</v>
      </c>
      <c r="U19" s="3"/>
      <c r="V19" s="3"/>
      <c r="W19" s="3"/>
    </row>
    <row r="20" spans="1:23" ht="12.75">
      <c r="A20" s="1" t="s">
        <v>40</v>
      </c>
      <c r="B20" s="3">
        <v>0.028</v>
      </c>
      <c r="C20" s="3">
        <v>0.028</v>
      </c>
      <c r="D20" s="3">
        <v>0.027</v>
      </c>
      <c r="E20" s="3">
        <v>0.029</v>
      </c>
      <c r="F20" s="3">
        <v>0.024</v>
      </c>
      <c r="G20" s="3">
        <v>0.029</v>
      </c>
      <c r="H20" s="3">
        <v>0.025</v>
      </c>
      <c r="I20" s="3">
        <v>0.027</v>
      </c>
      <c r="J20" s="3">
        <v>0.023</v>
      </c>
      <c r="K20" s="3">
        <v>0.029</v>
      </c>
      <c r="L20" s="3">
        <v>0.03</v>
      </c>
      <c r="M20" s="3">
        <v>0.029</v>
      </c>
      <c r="N20" s="3">
        <v>0.03</v>
      </c>
      <c r="O20" s="3">
        <v>0.031</v>
      </c>
      <c r="P20" s="3">
        <v>0.028</v>
      </c>
      <c r="Q20" s="3"/>
      <c r="R20" s="3">
        <f t="shared" si="1"/>
        <v>0.02780000000000001</v>
      </c>
      <c r="S20" s="3">
        <f t="shared" si="2"/>
        <v>0.002274077520980314</v>
      </c>
      <c r="T20" s="4">
        <v>0.03</v>
      </c>
      <c r="U20" s="3"/>
      <c r="V20" s="3"/>
      <c r="W20" s="3"/>
    </row>
    <row r="21" spans="1:23" ht="12.75">
      <c r="A21" s="1" t="s">
        <v>28</v>
      </c>
      <c r="B21" s="3">
        <f>SUM(B14:B20)</f>
        <v>7.994999999999999</v>
      </c>
      <c r="C21" s="3">
        <f aca="true" t="shared" si="3" ref="C21:P21">SUM(C14:C20)</f>
        <v>7.986</v>
      </c>
      <c r="D21" s="3">
        <f t="shared" si="3"/>
        <v>8.001</v>
      </c>
      <c r="E21" s="3">
        <f t="shared" si="3"/>
        <v>7.994000000000001</v>
      </c>
      <c r="F21" s="3">
        <f t="shared" si="3"/>
        <v>7.998</v>
      </c>
      <c r="G21" s="3">
        <f t="shared" si="3"/>
        <v>7.992</v>
      </c>
      <c r="H21" s="3">
        <f t="shared" si="3"/>
        <v>7.986000000000001</v>
      </c>
      <c r="I21" s="3">
        <f t="shared" si="3"/>
        <v>7.986999999999999</v>
      </c>
      <c r="J21" s="3">
        <f t="shared" si="3"/>
        <v>7.982999999999999</v>
      </c>
      <c r="K21" s="3">
        <f t="shared" si="3"/>
        <v>8.001</v>
      </c>
      <c r="L21" s="3">
        <f t="shared" si="3"/>
        <v>7.9990000000000006</v>
      </c>
      <c r="M21" s="3">
        <f t="shared" si="3"/>
        <v>7.997999999999999</v>
      </c>
      <c r="N21" s="3">
        <f t="shared" si="3"/>
        <v>7.984000000000001</v>
      </c>
      <c r="O21" s="3">
        <f t="shared" si="3"/>
        <v>7.9910000000000005</v>
      </c>
      <c r="P21" s="3">
        <f t="shared" si="3"/>
        <v>7.9959999999999996</v>
      </c>
      <c r="Q21" s="3"/>
      <c r="R21" s="3">
        <f t="shared" si="1"/>
        <v>7.992733333333333</v>
      </c>
      <c r="S21" s="3">
        <f t="shared" si="2"/>
        <v>0.00625033332512941</v>
      </c>
      <c r="T21" s="3"/>
      <c r="U21" s="3"/>
      <c r="V21" s="3"/>
      <c r="W21" s="3"/>
    </row>
    <row r="22" spans="2:2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19" ht="20.25">
      <c r="B23" s="3"/>
      <c r="C23" s="3" t="s">
        <v>68</v>
      </c>
      <c r="D23" s="3"/>
      <c r="E23" s="3"/>
      <c r="F23" s="5" t="s">
        <v>62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20.25">
      <c r="B24" s="3"/>
      <c r="C24" s="3" t="s">
        <v>69</v>
      </c>
      <c r="D24" s="3"/>
      <c r="E24" s="3"/>
      <c r="F24" s="5" t="s">
        <v>70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23" ht="18.75">
      <c r="B25" s="3"/>
      <c r="C25" s="3"/>
      <c r="D25" s="3"/>
      <c r="E25" s="3"/>
      <c r="F25" s="3"/>
      <c r="G25" s="3"/>
      <c r="H25" s="3"/>
      <c r="I25" s="3"/>
      <c r="J25" s="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1" ht="12.75">
      <c r="A26" s="1" t="s">
        <v>42</v>
      </c>
      <c r="B26" s="1" t="s">
        <v>43</v>
      </c>
      <c r="C26" s="1" t="s">
        <v>44</v>
      </c>
      <c r="D26" s="1" t="s">
        <v>45</v>
      </c>
      <c r="E26" s="1" t="s">
        <v>46</v>
      </c>
      <c r="F26" s="1" t="s">
        <v>47</v>
      </c>
      <c r="G26" s="1" t="s">
        <v>48</v>
      </c>
      <c r="H26" s="1" t="s">
        <v>49</v>
      </c>
      <c r="R26" s="3"/>
      <c r="S26" s="3"/>
      <c r="T26" s="3"/>
      <c r="U26" s="3"/>
    </row>
    <row r="27" spans="1:21" ht="12.75">
      <c r="A27" s="1" t="s">
        <v>50</v>
      </c>
      <c r="B27" s="1" t="s">
        <v>35</v>
      </c>
      <c r="C27" s="1" t="s">
        <v>51</v>
      </c>
      <c r="D27" s="1">
        <v>20</v>
      </c>
      <c r="E27" s="1">
        <v>10</v>
      </c>
      <c r="F27" s="1">
        <v>600</v>
      </c>
      <c r="G27" s="1">
        <v>-600</v>
      </c>
      <c r="H27" s="1" t="s">
        <v>52</v>
      </c>
      <c r="R27" s="3"/>
      <c r="S27" s="3"/>
      <c r="T27" s="3"/>
      <c r="U27" s="3"/>
    </row>
    <row r="28" spans="1:21" ht="12.75">
      <c r="A28" s="1" t="s">
        <v>50</v>
      </c>
      <c r="B28" s="1" t="s">
        <v>36</v>
      </c>
      <c r="C28" s="1" t="s">
        <v>51</v>
      </c>
      <c r="D28" s="1">
        <v>20</v>
      </c>
      <c r="E28" s="1">
        <v>10</v>
      </c>
      <c r="F28" s="1">
        <v>600</v>
      </c>
      <c r="G28" s="1">
        <v>-600</v>
      </c>
      <c r="H28" s="1" t="s">
        <v>53</v>
      </c>
      <c r="R28" s="3"/>
      <c r="S28" s="3"/>
      <c r="T28" s="3"/>
      <c r="U28" s="3"/>
    </row>
    <row r="29" spans="1:8" ht="12.75">
      <c r="A29" s="1" t="s">
        <v>50</v>
      </c>
      <c r="B29" s="1" t="s">
        <v>34</v>
      </c>
      <c r="C29" s="1" t="s">
        <v>51</v>
      </c>
      <c r="D29" s="1">
        <v>20</v>
      </c>
      <c r="E29" s="1">
        <v>10</v>
      </c>
      <c r="F29" s="1">
        <v>600</v>
      </c>
      <c r="G29" s="1">
        <v>-600</v>
      </c>
      <c r="H29" s="1" t="s">
        <v>53</v>
      </c>
    </row>
    <row r="30" spans="1:8" ht="12.75">
      <c r="A30" s="1" t="s">
        <v>54</v>
      </c>
      <c r="B30" s="1" t="s">
        <v>37</v>
      </c>
      <c r="C30" s="1" t="s">
        <v>51</v>
      </c>
      <c r="D30" s="1">
        <v>20</v>
      </c>
      <c r="E30" s="1">
        <v>10</v>
      </c>
      <c r="F30" s="1">
        <v>600</v>
      </c>
      <c r="G30" s="1">
        <v>-600</v>
      </c>
      <c r="H30" s="1" t="s">
        <v>55</v>
      </c>
    </row>
    <row r="31" spans="1:8" ht="12.75">
      <c r="A31" s="1" t="s">
        <v>54</v>
      </c>
      <c r="B31" s="1" t="s">
        <v>39</v>
      </c>
      <c r="C31" s="1" t="s">
        <v>51</v>
      </c>
      <c r="D31" s="1">
        <v>20</v>
      </c>
      <c r="E31" s="1">
        <v>10</v>
      </c>
      <c r="F31" s="1">
        <v>600</v>
      </c>
      <c r="G31" s="1">
        <v>-600</v>
      </c>
      <c r="H31" s="1" t="s">
        <v>56</v>
      </c>
    </row>
    <row r="32" spans="1:8" ht="12.75">
      <c r="A32" s="1" t="s">
        <v>57</v>
      </c>
      <c r="B32" s="1" t="s">
        <v>38</v>
      </c>
      <c r="C32" s="1" t="s">
        <v>51</v>
      </c>
      <c r="D32" s="1">
        <v>20</v>
      </c>
      <c r="E32" s="1">
        <v>10</v>
      </c>
      <c r="F32" s="1">
        <v>0</v>
      </c>
      <c r="G32" s="1">
        <v>-500</v>
      </c>
      <c r="H32" s="1" t="s">
        <v>58</v>
      </c>
    </row>
    <row r="33" spans="1:8" ht="12.75">
      <c r="A33" s="1" t="s">
        <v>57</v>
      </c>
      <c r="B33" s="1" t="s">
        <v>40</v>
      </c>
      <c r="C33" s="1" t="s">
        <v>51</v>
      </c>
      <c r="D33" s="1">
        <v>20</v>
      </c>
      <c r="E33" s="1">
        <v>10</v>
      </c>
      <c r="F33" s="1">
        <v>500</v>
      </c>
      <c r="G33" s="1">
        <v>-500</v>
      </c>
      <c r="H33" s="1" t="s">
        <v>59</v>
      </c>
    </row>
    <row r="34" spans="1:8" ht="12.75">
      <c r="A34" s="1" t="s">
        <v>57</v>
      </c>
      <c r="B34" s="1" t="s">
        <v>41</v>
      </c>
      <c r="C34" s="1" t="s">
        <v>51</v>
      </c>
      <c r="D34" s="1">
        <v>20</v>
      </c>
      <c r="E34" s="1">
        <v>10</v>
      </c>
      <c r="F34" s="1">
        <v>500</v>
      </c>
      <c r="G34" s="1">
        <v>-500</v>
      </c>
      <c r="H34" s="1" t="s">
        <v>60</v>
      </c>
    </row>
    <row r="36" ht="12.75">
      <c r="A36" s="1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2006-11-22T21:37:57Z</dcterms:created>
  <dcterms:modified xsi:type="dcterms:W3CDTF">2008-05-08T01:17:26Z</dcterms:modified>
  <cp:category/>
  <cp:version/>
  <cp:contentType/>
  <cp:contentStatus/>
</cp:coreProperties>
</file>