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<sst xmlns="http://schemas.openxmlformats.org/spreadsheetml/2006/main" count="116" uniqueCount="79">
  <si>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fe-pyrosmalite6fe-pyrosmalite6fe-pyrosmalite6fe-pyrosmalite6fe-pyrosmalite6fe-pyrosmalite6fe-pyrosmalite6fe-pyrosmalite6fe-pyrosmalite6fe-pyrosmalite6fe-pyrosmalite6fe-pyrosmalite6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</si>
  <si>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</si>
  <si>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</si>
  <si>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</si>
  <si>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</si>
  <si>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</si>
  <si>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</si>
  <si>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</si>
  <si>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</si>
  <si>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</si>
  <si>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</si>
  <si>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</si>
  <si>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</si>
  <si>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</si>
  <si>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</si>
  <si>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</si>
  <si>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</si>
  <si>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</si>
  <si>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</si>
  <si>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</si>
  <si>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</si>
  <si>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</si>
  <si>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</si>
  <si>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</si>
  <si>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</si>
  <si>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</si>
  <si>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</si>
  <si>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</si>
  <si>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</si>
  <si>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</si>
  <si>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</si>
  <si>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</si>
  <si>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</si>
  <si>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</si>
  <si>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</si>
  <si>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</si>
  <si>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</si>
  <si>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</si>
  <si>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</si>
  <si>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</si>
  <si>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</si>
  <si>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</si>
  <si>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</si>
  <si>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</si>
  <si>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</si>
  <si>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</si>
  <si>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</si>
  <si>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</si>
  <si>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</si>
  <si>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</si>
  <si>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</si>
  <si>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</si>
  <si>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</si>
  <si>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</si>
  <si>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</si>
  <si>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</si>
  <si>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</si>
  <si>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</si>
  <si>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</si>
  <si>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</si>
  <si>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</si>
  <si>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</si>
  <si>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</si>
  <si>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</si>
  <si>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</si>
  <si>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</si>
  <si>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</si>
  <si>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</si>
  <si>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</si>
  <si>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10</t>
    </r>
  </si>
  <si>
    <t>not present in the wds scan</t>
  </si>
  <si>
    <t>ideal</t>
  </si>
  <si>
    <t>measured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</si>
  <si>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7.44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0.31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8.20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Σ=10</t>
    </r>
  </si>
  <si>
    <t>average</t>
  </si>
  <si>
    <t>stdev</t>
  </si>
  <si>
    <t>in formula</t>
  </si>
  <si>
    <t>Totals*</t>
  </si>
  <si>
    <t>* = totals adjusted for Cl2=-O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</si>
</sst>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T13" sqref="T13"/>
    </sheetView>
  </sheetViews>
  <sheetFormatPr defaultColWidth="9.00390625" defaultRowHeight="13.5"/>
  <cols>
    <col min="1" max="13" width="5.25390625" style="1" customWidth="1"/>
    <col min="14" max="14" width="3.875" style="1" customWidth="1"/>
    <col min="15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74</v>
      </c>
      <c r="P3" s="1" t="s">
        <v>75</v>
      </c>
    </row>
    <row r="4" spans="1:19" ht="12.75">
      <c r="A4" s="1" t="s">
        <v>28</v>
      </c>
      <c r="B4" s="2">
        <v>49.3</v>
      </c>
      <c r="C4" s="2">
        <v>47.93</v>
      </c>
      <c r="D4" s="2">
        <v>49.12</v>
      </c>
      <c r="E4" s="2">
        <v>48.7</v>
      </c>
      <c r="F4" s="2">
        <v>48.91</v>
      </c>
      <c r="G4" s="2">
        <v>49.06</v>
      </c>
      <c r="H4" s="2">
        <v>49.26</v>
      </c>
      <c r="I4" s="2">
        <v>48.93</v>
      </c>
      <c r="J4" s="2">
        <v>48.28</v>
      </c>
      <c r="K4" s="2">
        <v>48.47</v>
      </c>
      <c r="L4" s="2">
        <v>49.37</v>
      </c>
      <c r="M4" s="2">
        <v>49.06</v>
      </c>
      <c r="N4" s="2"/>
      <c r="O4" s="2">
        <f>AVERAGE(B4:M4)</f>
        <v>48.86583333333334</v>
      </c>
      <c r="P4" s="2">
        <f>STDEV(B4:M4)</f>
        <v>0.4418238713923614</v>
      </c>
      <c r="Q4" s="2"/>
      <c r="R4" s="2"/>
      <c r="S4" s="2"/>
    </row>
    <row r="5" spans="1:19" ht="12.75">
      <c r="A5" s="1" t="s">
        <v>22</v>
      </c>
      <c r="B5" s="2">
        <v>34.36</v>
      </c>
      <c r="C5" s="2">
        <v>33.35</v>
      </c>
      <c r="D5" s="2">
        <v>32.97</v>
      </c>
      <c r="E5" s="2">
        <v>33.18</v>
      </c>
      <c r="F5" s="2">
        <v>33.79</v>
      </c>
      <c r="G5" s="2">
        <v>34.97</v>
      </c>
      <c r="H5" s="2">
        <v>33.97</v>
      </c>
      <c r="I5" s="2">
        <v>32.71</v>
      </c>
      <c r="J5" s="2">
        <v>31.78</v>
      </c>
      <c r="K5" s="2">
        <v>32.48</v>
      </c>
      <c r="L5" s="2">
        <v>31.99</v>
      </c>
      <c r="M5" s="2">
        <v>32.91</v>
      </c>
      <c r="N5" s="2"/>
      <c r="O5" s="2">
        <f aca="true" t="shared" si="0" ref="O5:O26">AVERAGE(B5:M5)</f>
        <v>33.205000000000005</v>
      </c>
      <c r="P5" s="2">
        <f aca="true" t="shared" si="1" ref="P5:P26">STDEV(B5:M5)</f>
        <v>0.9447510494591961</v>
      </c>
      <c r="Q5" s="2"/>
      <c r="R5" s="2"/>
      <c r="S5" s="2"/>
    </row>
    <row r="6" spans="1:19" ht="12.75">
      <c r="A6" s="1" t="s">
        <v>27</v>
      </c>
      <c r="B6" s="2">
        <v>1.95</v>
      </c>
      <c r="C6" s="2">
        <v>2.04</v>
      </c>
      <c r="D6" s="2">
        <v>1.98</v>
      </c>
      <c r="E6" s="2">
        <v>2</v>
      </c>
      <c r="F6" s="2">
        <v>1.99</v>
      </c>
      <c r="G6" s="2">
        <v>1.94</v>
      </c>
      <c r="H6" s="2">
        <v>2</v>
      </c>
      <c r="I6" s="2">
        <v>2.06</v>
      </c>
      <c r="J6" s="2">
        <v>2.18</v>
      </c>
      <c r="K6" s="2">
        <v>2.02</v>
      </c>
      <c r="L6" s="2">
        <v>2.1</v>
      </c>
      <c r="M6" s="2">
        <v>2.05</v>
      </c>
      <c r="N6" s="2"/>
      <c r="O6" s="2">
        <f t="shared" si="0"/>
        <v>2.0258333333333334</v>
      </c>
      <c r="P6" s="2">
        <f t="shared" si="1"/>
        <v>0.06680478117528993</v>
      </c>
      <c r="Q6" s="2"/>
      <c r="R6" s="2"/>
      <c r="S6" s="2"/>
    </row>
    <row r="7" spans="1:19" ht="12.75">
      <c r="A7" s="1" t="s">
        <v>23</v>
      </c>
      <c r="B7" s="2">
        <v>0.95</v>
      </c>
      <c r="C7" s="2">
        <v>1.09</v>
      </c>
      <c r="D7" s="2">
        <v>0.88</v>
      </c>
      <c r="E7" s="2">
        <v>0.86</v>
      </c>
      <c r="F7" s="2">
        <v>0.84</v>
      </c>
      <c r="G7" s="2">
        <v>0.95</v>
      </c>
      <c r="H7" s="2">
        <v>0.84</v>
      </c>
      <c r="I7" s="2">
        <v>0.92</v>
      </c>
      <c r="J7" s="2">
        <v>0.88</v>
      </c>
      <c r="K7" s="2">
        <v>0.95</v>
      </c>
      <c r="L7" s="2">
        <v>0.9</v>
      </c>
      <c r="M7" s="2">
        <v>0.9</v>
      </c>
      <c r="N7" s="2"/>
      <c r="O7" s="2">
        <f t="shared" si="0"/>
        <v>0.9133333333333334</v>
      </c>
      <c r="P7" s="2">
        <f t="shared" si="1"/>
        <v>0.0684016657603296</v>
      </c>
      <c r="Q7" s="2"/>
      <c r="R7" s="2"/>
      <c r="S7" s="2"/>
    </row>
    <row r="8" spans="1:19" ht="12.75">
      <c r="A8" s="1" t="s">
        <v>26</v>
      </c>
      <c r="B8" s="2">
        <v>5.96442</v>
      </c>
      <c r="C8" s="2">
        <v>5.84823</v>
      </c>
      <c r="D8" s="2">
        <v>6.1064300000000005</v>
      </c>
      <c r="E8" s="2">
        <v>6.14516</v>
      </c>
      <c r="F8" s="2">
        <v>4.6476</v>
      </c>
      <c r="G8" s="2">
        <v>6.00315</v>
      </c>
      <c r="H8" s="2">
        <v>5.938599999999999</v>
      </c>
      <c r="I8" s="2">
        <v>5.96442</v>
      </c>
      <c r="J8" s="2">
        <v>5.990239999999999</v>
      </c>
      <c r="K8" s="2">
        <v>6.14516</v>
      </c>
      <c r="L8" s="2">
        <v>6.1064300000000005</v>
      </c>
      <c r="M8" s="2">
        <v>4.93162</v>
      </c>
      <c r="N8" s="2"/>
      <c r="O8" s="2">
        <f>AVERAGE(B8:M8)</f>
        <v>5.815954999999999</v>
      </c>
      <c r="P8" s="2">
        <f>STDEV(B8:M8)</f>
        <v>0.49158274314153466</v>
      </c>
      <c r="Q8" s="2"/>
      <c r="R8" s="2"/>
      <c r="S8" s="2"/>
    </row>
    <row r="9" spans="1:19" ht="12.75">
      <c r="A9" s="1" t="s">
        <v>20</v>
      </c>
      <c r="B9" s="2">
        <v>0.04</v>
      </c>
      <c r="C9" s="2">
        <v>0.08</v>
      </c>
      <c r="D9" s="2">
        <v>0.18</v>
      </c>
      <c r="E9" s="2">
        <v>0.05</v>
      </c>
      <c r="F9" s="2">
        <v>0.12</v>
      </c>
      <c r="G9" s="2">
        <v>0.15</v>
      </c>
      <c r="H9" s="2">
        <v>0.21</v>
      </c>
      <c r="I9" s="2">
        <v>0.13</v>
      </c>
      <c r="J9" s="2">
        <v>0.1</v>
      </c>
      <c r="K9" s="2">
        <v>0.03</v>
      </c>
      <c r="L9" s="2">
        <v>0.13</v>
      </c>
      <c r="M9" s="2">
        <v>0.03</v>
      </c>
      <c r="N9" s="2"/>
      <c r="O9" s="2">
        <f t="shared" si="0"/>
        <v>0.10416666666666669</v>
      </c>
      <c r="P9" s="2">
        <f t="shared" si="1"/>
        <v>0.05976595767633693</v>
      </c>
      <c r="Q9" s="2" t="s">
        <v>70</v>
      </c>
      <c r="R9" s="2"/>
      <c r="S9" s="2"/>
    </row>
    <row r="10" spans="1:19" ht="12.75">
      <c r="A10" s="1" t="s">
        <v>25</v>
      </c>
      <c r="B10" s="2">
        <v>0.05</v>
      </c>
      <c r="C10" s="2">
        <v>0.07</v>
      </c>
      <c r="D10" s="2">
        <v>0.06</v>
      </c>
      <c r="E10" s="2">
        <v>0.05</v>
      </c>
      <c r="F10" s="2">
        <v>0.06</v>
      </c>
      <c r="G10" s="2">
        <v>0.08</v>
      </c>
      <c r="H10" s="2">
        <v>0.03</v>
      </c>
      <c r="I10" s="2">
        <v>0.08</v>
      </c>
      <c r="J10" s="2">
        <v>0.08</v>
      </c>
      <c r="K10" s="2">
        <v>0.04</v>
      </c>
      <c r="L10" s="2">
        <v>0.09</v>
      </c>
      <c r="M10" s="2">
        <v>0.12</v>
      </c>
      <c r="N10" s="2"/>
      <c r="O10" s="2">
        <f t="shared" si="0"/>
        <v>0.0675</v>
      </c>
      <c r="P10" s="2">
        <f t="shared" si="1"/>
        <v>0.024541245430351043</v>
      </c>
      <c r="Q10" s="2" t="s">
        <v>70</v>
      </c>
      <c r="R10" s="2"/>
      <c r="S10" s="2"/>
    </row>
    <row r="11" spans="1:19" ht="12.75">
      <c r="A11" s="1" t="s">
        <v>19</v>
      </c>
      <c r="B11" s="2">
        <v>0.02</v>
      </c>
      <c r="C11" s="2">
        <v>0</v>
      </c>
      <c r="D11" s="2">
        <v>0</v>
      </c>
      <c r="E11" s="2">
        <v>0</v>
      </c>
      <c r="F11" s="2">
        <v>0</v>
      </c>
      <c r="G11" s="2">
        <v>0.06</v>
      </c>
      <c r="H11" s="2">
        <v>0.02</v>
      </c>
      <c r="I11" s="2">
        <v>0</v>
      </c>
      <c r="J11" s="2">
        <v>0.04</v>
      </c>
      <c r="K11" s="2">
        <v>0.04</v>
      </c>
      <c r="L11" s="2">
        <v>0</v>
      </c>
      <c r="M11" s="2">
        <v>0.02</v>
      </c>
      <c r="N11" s="2"/>
      <c r="O11" s="2">
        <f t="shared" si="0"/>
        <v>0.016666666666666666</v>
      </c>
      <c r="P11" s="2">
        <f t="shared" si="1"/>
        <v>0.020597146021777486</v>
      </c>
      <c r="Q11" s="2" t="s">
        <v>70</v>
      </c>
      <c r="R11" s="2"/>
      <c r="S11" s="2"/>
    </row>
    <row r="12" spans="1:19" ht="12.75">
      <c r="A12" s="1" t="s">
        <v>24</v>
      </c>
      <c r="B12" s="2">
        <v>0.04</v>
      </c>
      <c r="C12" s="2">
        <v>0.09</v>
      </c>
      <c r="D12" s="2">
        <v>0</v>
      </c>
      <c r="E12" s="2">
        <v>0.03</v>
      </c>
      <c r="F12" s="2">
        <v>0.04</v>
      </c>
      <c r="G12" s="2">
        <v>0.02</v>
      </c>
      <c r="H12" s="2">
        <v>0.01</v>
      </c>
      <c r="I12" s="2">
        <v>0</v>
      </c>
      <c r="J12" s="2">
        <v>0.03</v>
      </c>
      <c r="K12" s="2">
        <v>0.01</v>
      </c>
      <c r="L12" s="2">
        <v>0</v>
      </c>
      <c r="M12" s="2">
        <v>0.02</v>
      </c>
      <c r="N12" s="2"/>
      <c r="O12" s="2">
        <f t="shared" si="0"/>
        <v>0.02416666666666667</v>
      </c>
      <c r="P12" s="2">
        <f t="shared" si="1"/>
        <v>0.025390883594254246</v>
      </c>
      <c r="Q12" s="2" t="s">
        <v>70</v>
      </c>
      <c r="R12" s="2"/>
      <c r="S12" s="2"/>
    </row>
    <row r="13" spans="1:19" ht="12.75">
      <c r="A13" s="1" t="s">
        <v>30</v>
      </c>
      <c r="B13" s="2">
        <v>0</v>
      </c>
      <c r="C13" s="2">
        <v>0</v>
      </c>
      <c r="D13" s="2">
        <v>0</v>
      </c>
      <c r="E13" s="2">
        <v>0.03</v>
      </c>
      <c r="F13" s="2">
        <v>0</v>
      </c>
      <c r="G13" s="2">
        <v>0.08</v>
      </c>
      <c r="H13" s="2">
        <v>0.04</v>
      </c>
      <c r="I13" s="2">
        <v>0.02</v>
      </c>
      <c r="J13" s="2">
        <v>0.01</v>
      </c>
      <c r="K13" s="2">
        <v>0</v>
      </c>
      <c r="L13" s="2">
        <v>0.01</v>
      </c>
      <c r="M13" s="2">
        <v>0.05</v>
      </c>
      <c r="N13" s="2"/>
      <c r="O13" s="2">
        <f t="shared" si="0"/>
        <v>0.02</v>
      </c>
      <c r="P13" s="2">
        <f t="shared" si="1"/>
        <v>0.02558408596267325</v>
      </c>
      <c r="Q13" s="2" t="s">
        <v>70</v>
      </c>
      <c r="R13" s="2"/>
      <c r="S13" s="2"/>
    </row>
    <row r="14" spans="1:19" ht="12.75">
      <c r="A14" s="1" t="s">
        <v>21</v>
      </c>
      <c r="B14" s="2">
        <v>0</v>
      </c>
      <c r="C14" s="2">
        <v>0.01</v>
      </c>
      <c r="D14" s="2">
        <v>0.01</v>
      </c>
      <c r="E14" s="2">
        <v>0</v>
      </c>
      <c r="F14" s="2">
        <v>0.01</v>
      </c>
      <c r="G14" s="2">
        <v>0.04</v>
      </c>
      <c r="H14" s="2">
        <v>0.01</v>
      </c>
      <c r="I14" s="2">
        <v>0</v>
      </c>
      <c r="J14" s="2">
        <v>0.02</v>
      </c>
      <c r="K14" s="2">
        <v>0</v>
      </c>
      <c r="L14" s="2">
        <v>0.02</v>
      </c>
      <c r="M14" s="2">
        <v>0</v>
      </c>
      <c r="N14" s="2"/>
      <c r="O14" s="2">
        <f t="shared" si="0"/>
        <v>0.01</v>
      </c>
      <c r="P14" s="2">
        <f t="shared" si="1"/>
        <v>0.012060453783110546</v>
      </c>
      <c r="Q14" s="2" t="s">
        <v>70</v>
      </c>
      <c r="R14" s="2"/>
      <c r="S14" s="2"/>
    </row>
    <row r="15" spans="1:19" ht="12.75">
      <c r="A15" s="1" t="s">
        <v>29</v>
      </c>
      <c r="B15" s="2">
        <v>0.01</v>
      </c>
      <c r="C15" s="2">
        <v>0.01</v>
      </c>
      <c r="D15" s="2">
        <v>0</v>
      </c>
      <c r="E15" s="2">
        <v>0</v>
      </c>
      <c r="F15" s="2">
        <v>0</v>
      </c>
      <c r="G15" s="2">
        <v>0.04</v>
      </c>
      <c r="H15" s="2">
        <v>0</v>
      </c>
      <c r="I15" s="2">
        <v>0</v>
      </c>
      <c r="J15" s="2">
        <v>0.01</v>
      </c>
      <c r="K15" s="2">
        <v>0</v>
      </c>
      <c r="L15" s="2">
        <v>0</v>
      </c>
      <c r="M15" s="2">
        <v>0</v>
      </c>
      <c r="N15" s="2"/>
      <c r="O15" s="2">
        <f t="shared" si="0"/>
        <v>0.005833333333333333</v>
      </c>
      <c r="P15" s="2">
        <f t="shared" si="1"/>
        <v>0.011645001528813152</v>
      </c>
      <c r="Q15" s="2" t="s">
        <v>70</v>
      </c>
      <c r="R15" s="2"/>
      <c r="S15" s="2"/>
    </row>
    <row r="16" spans="1:19" ht="12.75">
      <c r="A16" s="1" t="s">
        <v>77</v>
      </c>
      <c r="B16" s="2">
        <v>91.35</v>
      </c>
      <c r="C16" s="2">
        <v>89.19</v>
      </c>
      <c r="D16" s="2">
        <v>89.93</v>
      </c>
      <c r="E16" s="2">
        <v>89.67</v>
      </c>
      <c r="F16" s="2">
        <v>89.36</v>
      </c>
      <c r="G16" s="2">
        <v>92.05</v>
      </c>
      <c r="H16" s="2">
        <v>91</v>
      </c>
      <c r="I16" s="2">
        <v>89.47</v>
      </c>
      <c r="J16" s="2">
        <v>88.05</v>
      </c>
      <c r="K16" s="2">
        <v>88.8</v>
      </c>
      <c r="L16" s="2">
        <v>89.34</v>
      </c>
      <c r="M16" s="2">
        <v>88.98</v>
      </c>
      <c r="N16" s="2"/>
      <c r="O16" s="2">
        <f t="shared" si="0"/>
        <v>89.76583333333333</v>
      </c>
      <c r="P16" s="2">
        <f t="shared" si="1"/>
        <v>1.1499364277548687</v>
      </c>
      <c r="Q16" s="2"/>
      <c r="R16" s="2"/>
      <c r="S16" s="2"/>
    </row>
    <row r="17" spans="1:19" ht="12.75">
      <c r="A17" s="1" t="s">
        <v>78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32</v>
      </c>
      <c r="B19" s="2" t="s">
        <v>33</v>
      </c>
      <c r="C19" s="2" t="s">
        <v>34</v>
      </c>
      <c r="D19" s="2" t="s">
        <v>35</v>
      </c>
      <c r="E19" s="2">
        <v>20</v>
      </c>
      <c r="F19" s="2" t="s">
        <v>36</v>
      </c>
      <c r="G19" s="2"/>
      <c r="H19" s="2"/>
      <c r="I19" s="2"/>
      <c r="J19" s="2"/>
      <c r="K19" s="2"/>
      <c r="L19" s="2"/>
      <c r="M19" s="2"/>
      <c r="N19" s="2"/>
      <c r="O19" s="1" t="s">
        <v>74</v>
      </c>
      <c r="P19" s="1" t="s">
        <v>75</v>
      </c>
      <c r="Q19" s="2" t="s">
        <v>76</v>
      </c>
      <c r="R19" s="2"/>
      <c r="S19" s="2"/>
    </row>
    <row r="20" spans="1:19" ht="12.75">
      <c r="A20" s="1" t="s">
        <v>39</v>
      </c>
      <c r="B20" s="2">
        <v>6.080506920994489</v>
      </c>
      <c r="C20" s="2">
        <v>6.056142425072508</v>
      </c>
      <c r="D20" s="2">
        <v>5.994141240963785</v>
      </c>
      <c r="E20" s="2">
        <v>6.029257622186935</v>
      </c>
      <c r="F20" s="2">
        <v>6.065303693115584</v>
      </c>
      <c r="G20" s="2">
        <v>6.133596622132736</v>
      </c>
      <c r="H20" s="2">
        <v>6.061643844389294</v>
      </c>
      <c r="I20" s="2">
        <v>5.976835574939284</v>
      </c>
      <c r="J20" s="2">
        <v>5.9349543669199445</v>
      </c>
      <c r="K20" s="2">
        <v>5.980368775671353</v>
      </c>
      <c r="L20" s="2">
        <v>5.902870437837495</v>
      </c>
      <c r="M20" s="2">
        <v>5.987645578836826</v>
      </c>
      <c r="N20" s="2"/>
      <c r="O20" s="2">
        <f t="shared" si="0"/>
        <v>6.016938925255019</v>
      </c>
      <c r="P20" s="2">
        <f t="shared" si="1"/>
        <v>0.06587372928424245</v>
      </c>
      <c r="Q20" s="4">
        <v>6</v>
      </c>
      <c r="R20" s="2"/>
      <c r="S20" s="2"/>
    </row>
    <row r="21" spans="1:19" ht="12.75">
      <c r="A21" s="1" t="s">
        <v>44</v>
      </c>
      <c r="B21" s="2">
        <v>7.296079293900119</v>
      </c>
      <c r="C21" s="2">
        <v>7.278865003393163</v>
      </c>
      <c r="D21" s="2">
        <v>7.468310695161114</v>
      </c>
      <c r="E21" s="2">
        <v>7.400693438080187</v>
      </c>
      <c r="F21" s="2">
        <v>7.3420614689601535</v>
      </c>
      <c r="G21" s="2">
        <v>7.196198205477711</v>
      </c>
      <c r="H21" s="2">
        <v>7.350980491370993</v>
      </c>
      <c r="I21" s="2">
        <v>7.47690691801424</v>
      </c>
      <c r="J21" s="2">
        <v>7.540267384991484</v>
      </c>
      <c r="K21" s="2">
        <v>7.46347286988162</v>
      </c>
      <c r="L21" s="2">
        <v>7.61847649787002</v>
      </c>
      <c r="M21" s="2">
        <v>7.464689390545167</v>
      </c>
      <c r="N21" s="2"/>
      <c r="O21" s="2">
        <f t="shared" si="0"/>
        <v>7.408083471470498</v>
      </c>
      <c r="P21" s="2">
        <f t="shared" si="1"/>
        <v>0.11991891022496314</v>
      </c>
      <c r="Q21" s="4">
        <v>7.44</v>
      </c>
      <c r="R21" s="2"/>
      <c r="S21" s="2"/>
    </row>
    <row r="22" spans="1:19" ht="12.75">
      <c r="A22" s="1" t="s">
        <v>43</v>
      </c>
      <c r="B22" s="2">
        <v>0.2922850998886584</v>
      </c>
      <c r="C22" s="2">
        <v>0.31377319677252696</v>
      </c>
      <c r="D22" s="2">
        <v>0.3049008592872852</v>
      </c>
      <c r="E22" s="2">
        <v>0.3078242912334672</v>
      </c>
      <c r="F22" s="2">
        <v>0.30255397899160813</v>
      </c>
      <c r="G22" s="2">
        <v>0.2882084712641202</v>
      </c>
      <c r="H22" s="2">
        <v>0.3022806152212582</v>
      </c>
      <c r="I22" s="2">
        <v>0.318818429230225</v>
      </c>
      <c r="J22" s="2">
        <v>0.3448302983595032</v>
      </c>
      <c r="K22" s="2">
        <v>0.31502770351932147</v>
      </c>
      <c r="L22" s="2">
        <v>0.3282114582813131</v>
      </c>
      <c r="M22" s="2">
        <v>0.3159129998390924</v>
      </c>
      <c r="N22" s="2"/>
      <c r="O22" s="2">
        <f t="shared" si="0"/>
        <v>0.31121895015736495</v>
      </c>
      <c r="P22" s="2">
        <f t="shared" si="1"/>
        <v>0.015414501395303804</v>
      </c>
      <c r="Q22" s="4">
        <v>0.31</v>
      </c>
      <c r="R22" s="2"/>
      <c r="S22" s="2"/>
    </row>
    <row r="23" spans="1:19" ht="12.75">
      <c r="A23" s="1" t="s">
        <v>40</v>
      </c>
      <c r="B23" s="2">
        <v>0.25062176422224147</v>
      </c>
      <c r="C23" s="2">
        <v>0.29507694968929227</v>
      </c>
      <c r="D23" s="2">
        <v>0.23850596362403031</v>
      </c>
      <c r="E23" s="2">
        <v>0.23296702631247687</v>
      </c>
      <c r="F23" s="2">
        <v>0.2247771658170684</v>
      </c>
      <c r="G23" s="2">
        <v>0.24840007899269567</v>
      </c>
      <c r="H23" s="2">
        <v>0.2234512046291581</v>
      </c>
      <c r="I23" s="2">
        <v>0.2506035028769633</v>
      </c>
      <c r="J23" s="2">
        <v>0.24499358280912137</v>
      </c>
      <c r="K23" s="2">
        <v>0.2607618752563518</v>
      </c>
      <c r="L23" s="2">
        <v>0.24757116817367403</v>
      </c>
      <c r="M23" s="2">
        <v>0.24410645194208733</v>
      </c>
      <c r="N23" s="2"/>
      <c r="O23" s="2">
        <f t="shared" si="0"/>
        <v>0.24681972786209672</v>
      </c>
      <c r="P23" s="2">
        <f t="shared" si="1"/>
        <v>0.018729298016564803</v>
      </c>
      <c r="Q23" s="4">
        <v>0.25</v>
      </c>
      <c r="R23" s="2"/>
      <c r="S23" s="2"/>
    </row>
    <row r="24" spans="1:19" ht="12.75">
      <c r="A24" s="1" t="s">
        <v>31</v>
      </c>
      <c r="B24" s="2">
        <f>SUM(B20:B23)</f>
        <v>13.919493079005509</v>
      </c>
      <c r="C24" s="2">
        <f aca="true" t="shared" si="2" ref="C24:M24">SUM(C20:C23)</f>
        <v>13.94385757492749</v>
      </c>
      <c r="D24" s="2">
        <f t="shared" si="2"/>
        <v>14.005858759036215</v>
      </c>
      <c r="E24" s="2">
        <f t="shared" si="2"/>
        <v>13.970742377813066</v>
      </c>
      <c r="F24" s="2">
        <f t="shared" si="2"/>
        <v>13.934696306884414</v>
      </c>
      <c r="G24" s="2">
        <f t="shared" si="2"/>
        <v>13.866403377867263</v>
      </c>
      <c r="H24" s="2">
        <f t="shared" si="2"/>
        <v>13.938356155610704</v>
      </c>
      <c r="I24" s="2">
        <f t="shared" si="2"/>
        <v>14.023164425060711</v>
      </c>
      <c r="J24" s="2">
        <f t="shared" si="2"/>
        <v>14.065045633080052</v>
      </c>
      <c r="K24" s="2">
        <f t="shared" si="2"/>
        <v>14.019631224328647</v>
      </c>
      <c r="L24" s="2">
        <f t="shared" si="2"/>
        <v>14.097129562162504</v>
      </c>
      <c r="M24" s="2">
        <f t="shared" si="2"/>
        <v>14.012354421163174</v>
      </c>
      <c r="N24" s="2"/>
      <c r="O24" s="2">
        <f t="shared" si="0"/>
        <v>13.98306107474498</v>
      </c>
      <c r="P24" s="2">
        <f t="shared" si="1"/>
        <v>0.06587372928439934</v>
      </c>
      <c r="Q24" s="2">
        <v>14</v>
      </c>
      <c r="R24" s="2"/>
      <c r="S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R25" s="2"/>
      <c r="S25" s="2"/>
    </row>
    <row r="26" spans="1:19" ht="12.75">
      <c r="A26" s="1" t="s">
        <v>26</v>
      </c>
      <c r="B26" s="2">
        <v>1.7888195802657334</v>
      </c>
      <c r="C26" s="2">
        <v>1.799850264965431</v>
      </c>
      <c r="D26" s="2">
        <v>1.8815124574887396</v>
      </c>
      <c r="E26" s="2">
        <v>1.8924845583140797</v>
      </c>
      <c r="F26" s="2">
        <v>1.4138547412661786</v>
      </c>
      <c r="G26" s="2">
        <v>1.7844749840409166</v>
      </c>
      <c r="H26" s="2">
        <v>1.7959350766687767</v>
      </c>
      <c r="I26" s="2">
        <v>1.8470160624475</v>
      </c>
      <c r="J26" s="2">
        <v>1.8959173643169165</v>
      </c>
      <c r="K26" s="2">
        <v>1.917594740710196</v>
      </c>
      <c r="L26" s="2">
        <v>1.9096249668434357</v>
      </c>
      <c r="M26" s="2">
        <v>1.5206508138189059</v>
      </c>
      <c r="N26" s="2"/>
      <c r="O26" s="2">
        <f t="shared" si="0"/>
        <v>1.787311300928901</v>
      </c>
      <c r="P26" s="2">
        <f t="shared" si="1"/>
        <v>0.158988034752068</v>
      </c>
      <c r="Q26" s="4">
        <v>1.8</v>
      </c>
      <c r="R26" s="2"/>
      <c r="S26" s="2"/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5:9" ht="23.25">
      <c r="E28" s="1" t="s">
        <v>71</v>
      </c>
      <c r="I28" s="3" t="s">
        <v>69</v>
      </c>
    </row>
    <row r="29" spans="5:9" ht="23.25">
      <c r="E29" s="1" t="s">
        <v>72</v>
      </c>
      <c r="I29" s="3" t="s">
        <v>73</v>
      </c>
    </row>
    <row r="30" ht="13.5">
      <c r="I30"/>
    </row>
    <row r="31" spans="1:8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 t="s">
        <v>52</v>
      </c>
      <c r="G31" s="1" t="s">
        <v>53</v>
      </c>
      <c r="H31" s="1" t="s">
        <v>54</v>
      </c>
    </row>
    <row r="32" spans="1:8" ht="12.75">
      <c r="A32" s="1" t="s">
        <v>55</v>
      </c>
      <c r="B32" s="1" t="s">
        <v>37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</row>
    <row r="33" spans="1:8" ht="12.75">
      <c r="A33" s="1" t="s">
        <v>55</v>
      </c>
      <c r="B33" s="1" t="s">
        <v>39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</row>
    <row r="34" spans="1:8" ht="12.75">
      <c r="A34" s="1" t="s">
        <v>55</v>
      </c>
      <c r="B34" s="1" t="s">
        <v>19</v>
      </c>
      <c r="C34" s="1" t="s">
        <v>56</v>
      </c>
      <c r="D34" s="1">
        <v>20</v>
      </c>
      <c r="E34" s="1">
        <v>10</v>
      </c>
      <c r="F34" s="1">
        <v>600</v>
      </c>
      <c r="G34" s="1">
        <v>-700</v>
      </c>
      <c r="H34" s="1" t="s">
        <v>59</v>
      </c>
    </row>
    <row r="35" spans="1:8" ht="12.75">
      <c r="A35" s="1" t="s">
        <v>55</v>
      </c>
      <c r="B35" s="1" t="s">
        <v>40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55</v>
      </c>
      <c r="B36" s="1" t="s">
        <v>41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</row>
    <row r="37" spans="1:8" ht="12.75">
      <c r="A37" s="1" t="s">
        <v>61</v>
      </c>
      <c r="B37" s="1" t="s">
        <v>38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</row>
    <row r="38" spans="1:8" ht="12.75">
      <c r="A38" s="1" t="s">
        <v>61</v>
      </c>
      <c r="B38" s="1" t="s">
        <v>42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58</v>
      </c>
    </row>
    <row r="39" spans="1:8" ht="12.75">
      <c r="A39" s="1" t="s">
        <v>61</v>
      </c>
      <c r="B39" s="1" t="s">
        <v>26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61</v>
      </c>
      <c r="B40" s="1" t="s">
        <v>43</v>
      </c>
      <c r="C40" s="1" t="s">
        <v>56</v>
      </c>
      <c r="D40" s="1">
        <v>20</v>
      </c>
      <c r="E40" s="1">
        <v>10</v>
      </c>
      <c r="F40" s="1">
        <v>600</v>
      </c>
      <c r="G40" s="1">
        <v>-600</v>
      </c>
      <c r="H40" s="1" t="s">
        <v>64</v>
      </c>
    </row>
    <row r="41" spans="1:8" ht="12.75">
      <c r="A41" s="1" t="s">
        <v>65</v>
      </c>
      <c r="B41" s="1" t="s">
        <v>44</v>
      </c>
      <c r="C41" s="1" t="s">
        <v>56</v>
      </c>
      <c r="D41" s="1">
        <v>20</v>
      </c>
      <c r="E41" s="1">
        <v>10</v>
      </c>
      <c r="F41" s="1">
        <v>500</v>
      </c>
      <c r="G41" s="1">
        <v>-500</v>
      </c>
      <c r="H41" s="1" t="s">
        <v>66</v>
      </c>
    </row>
    <row r="42" spans="1:8" ht="12.75">
      <c r="A42" s="1" t="s">
        <v>65</v>
      </c>
      <c r="B42" s="1" t="s">
        <v>45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67</v>
      </c>
    </row>
    <row r="43" spans="1:8" ht="12.75">
      <c r="A43" s="1" t="s">
        <v>65</v>
      </c>
      <c r="B43" s="1" t="s">
        <v>46</v>
      </c>
      <c r="C43" s="1" t="s">
        <v>56</v>
      </c>
      <c r="D43" s="1">
        <v>20</v>
      </c>
      <c r="E43" s="1">
        <v>10</v>
      </c>
      <c r="F43" s="1">
        <v>500</v>
      </c>
      <c r="G43" s="1">
        <v>-500</v>
      </c>
      <c r="H43" s="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2008-01-16T19:08:02Z</dcterms:created>
  <dcterms:modified xsi:type="dcterms:W3CDTF">2008-01-16T20:03:07Z</dcterms:modified>
  <cp:category/>
  <cp:version/>
  <cp:contentType/>
  <cp:contentStatus/>
</cp:coreProperties>
</file>