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85" windowWidth="17565" windowHeight="104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<sst xmlns="http://schemas.openxmlformats.org/spreadsheetml/2006/main" count="117" uniqueCount="69">
  <si>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sanbornite60489sanbornite60489sanbornite60489sanbornite60489sanbornite60489sanbornite60489sanbornite60489sanbornite60489sanbornite60489sanbornite60489sanbornite60489sanbornite60489sanbornite60489sanbornite60489sanbornite60489</t>
  </si>
  <si>
    <t>#36</t>
  </si>
  <si>
    <t>#37</t>
  </si>
  <si>
    <t>#38</t>
  </si>
  <si>
    <t>#39</t>
  </si>
  <si>
    <t>#40</t>
  </si>
  <si>
    <t>#42</t>
  </si>
  <si>
    <t>#44</t>
  </si>
  <si>
    <t>#45</t>
  </si>
  <si>
    <t>#46</t>
  </si>
  <si>
    <t>#47</t>
  </si>
  <si>
    <t>#48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</si>
  <si>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</si>
  <si>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</si>
  <si>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</si>
  <si>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</si>
  <si>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</si>
  <si>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</si>
  <si>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</si>
  <si>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</si>
  <si>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</si>
  <si>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</si>
  <si>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</si>
  <si>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CaO</t>
  </si>
  <si>
    <t>MnO</t>
  </si>
  <si>
    <t>FeO</t>
  </si>
  <si>
    <t>SrO</t>
  </si>
  <si>
    <t>BaO</t>
  </si>
  <si>
    <t>Totals</t>
  </si>
  <si>
    <t>Na</t>
  </si>
  <si>
    <t>Mg</t>
  </si>
  <si>
    <t>Al</t>
  </si>
  <si>
    <t>Si</t>
  </si>
  <si>
    <t>Ca</t>
  </si>
  <si>
    <t>Mn</t>
  </si>
  <si>
    <t>Fe</t>
  </si>
  <si>
    <t>Sr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</si>
  <si>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</si>
  <si>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</si>
  <si>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</si>
  <si>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</si>
  <si>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</si>
  <si>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</si>
  <si>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</si>
  <si>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</si>
  <si>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</si>
  <si>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</si>
  <si>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</si>
  <si>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</si>
  <si>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</si>
  <si>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</si>
  <si>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</si>
  <si>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PET</t>
  </si>
  <si>
    <t>rhod-791</t>
  </si>
  <si>
    <t>La</t>
  </si>
  <si>
    <t>SrTiO3</t>
  </si>
  <si>
    <t>LIF</t>
  </si>
  <si>
    <t>fayalite</t>
  </si>
  <si>
    <t>barite2</t>
  </si>
  <si>
    <t>Si Ba only (add Al, Mg Fe Ca Sr)</t>
  </si>
  <si>
    <t xml:space="preserve">moles </t>
  </si>
  <si>
    <t># of O</t>
  </si>
  <si>
    <t xml:space="preserve">Total </t>
  </si>
  <si>
    <t>Scale to 5 O</t>
  </si>
  <si>
    <t>Cation per O</t>
  </si>
  <si>
    <t xml:space="preserve">Cation </t>
  </si>
  <si>
    <r>
      <rPr>
        <sz val="11"/>
        <rFont val="Times New Roman"/>
        <family val="1"/>
      </rPr>
      <t>Ideal Formula:BaSi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vertAlign val="subscript"/>
        <sz val="11"/>
        <rFont val="Times New Roman"/>
        <family val="1"/>
      </rPr>
      <t>5</t>
    </r>
  </si>
  <si>
    <t>Molecular Weight</t>
  </si>
  <si>
    <r>
      <rPr>
        <sz val="16"/>
        <rFont val="Times New Roman"/>
        <family val="1"/>
      </rPr>
      <t>Ba</t>
    </r>
    <r>
      <rPr>
        <vertAlign val="subscript"/>
        <sz val="16"/>
        <rFont val="Times New Roman"/>
        <family val="1"/>
      </rPr>
      <t>1.00</t>
    </r>
    <r>
      <rPr>
        <sz val="16"/>
        <rFont val="Times New Roman"/>
        <family val="1"/>
      </rPr>
      <t>Si</t>
    </r>
    <r>
      <rPr>
        <vertAlign val="subscript"/>
        <sz val="16"/>
        <rFont val="Times New Roman"/>
        <family val="1"/>
      </rPr>
      <t>1.97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</si>
</sst>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3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color indexed="12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17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A1">
      <selection activeCell="F15" sqref="F15"/>
    </sheetView>
  </sheetViews>
  <sheetFormatPr defaultColWidth="5.25390625" defaultRowHeight="13.5"/>
  <cols>
    <col min="1" max="16384" width="5.25390625" style="1" customWidth="1"/>
  </cols>
  <sheetData>
    <row r="1" ht="12.75">
      <c r="B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P3" s="4" t="s">
        <v>59</v>
      </c>
    </row>
    <row r="4" spans="1:19" ht="12.75">
      <c r="A4" s="1" t="s">
        <v>18</v>
      </c>
      <c r="B4" s="2">
        <v>0.34</v>
      </c>
      <c r="C4" s="2">
        <v>0.08</v>
      </c>
      <c r="D4" s="2">
        <v>0.19</v>
      </c>
      <c r="E4" s="2">
        <v>0.37</v>
      </c>
      <c r="F4" s="2">
        <v>0.16</v>
      </c>
      <c r="G4" s="2">
        <v>0.19</v>
      </c>
      <c r="H4" s="2">
        <v>0.12</v>
      </c>
      <c r="I4" s="2">
        <v>0.25</v>
      </c>
      <c r="J4" s="2">
        <v>0.33</v>
      </c>
      <c r="K4" s="2">
        <v>0.23</v>
      </c>
      <c r="L4" s="2">
        <v>0.18</v>
      </c>
      <c r="M4" s="2"/>
      <c r="N4" s="2">
        <f aca="true" t="shared" si="0" ref="N4:N14">AVERAGE(B4:L4)</f>
        <v>0.22181818181818186</v>
      </c>
      <c r="O4" s="2">
        <f aca="true" t="shared" si="1" ref="O4:O14">STDEV(B4:L4)</f>
        <v>0.09303958101992742</v>
      </c>
      <c r="P4" s="2"/>
      <c r="Q4" s="2"/>
      <c r="R4" s="2"/>
      <c r="S4" s="2"/>
    </row>
    <row r="5" spans="1:19" ht="12.75">
      <c r="A5" s="1" t="s">
        <v>19</v>
      </c>
      <c r="B5" s="2">
        <v>0.12</v>
      </c>
      <c r="C5" s="2">
        <v>0.07</v>
      </c>
      <c r="D5" s="2">
        <v>0.09</v>
      </c>
      <c r="E5" s="2">
        <v>0.08</v>
      </c>
      <c r="F5" s="2">
        <v>0.14</v>
      </c>
      <c r="G5" s="2">
        <v>0.11</v>
      </c>
      <c r="H5" s="2">
        <v>0.1</v>
      </c>
      <c r="I5" s="2">
        <v>0.09</v>
      </c>
      <c r="J5" s="2">
        <v>0.08</v>
      </c>
      <c r="K5" s="2">
        <v>0.12</v>
      </c>
      <c r="L5" s="2">
        <v>0.09</v>
      </c>
      <c r="M5" s="2"/>
      <c r="N5" s="2">
        <f t="shared" si="0"/>
        <v>0.09909090909090908</v>
      </c>
      <c r="O5" s="2">
        <f t="shared" si="1"/>
        <v>0.021191765124474918</v>
      </c>
      <c r="P5" s="2"/>
      <c r="Q5" s="2"/>
      <c r="R5" s="2"/>
      <c r="S5" s="2"/>
    </row>
    <row r="6" spans="1:19" ht="12.75">
      <c r="A6" s="1" t="s">
        <v>20</v>
      </c>
      <c r="B6" s="2">
        <v>0</v>
      </c>
      <c r="C6" s="2">
        <v>0.01</v>
      </c>
      <c r="D6" s="2">
        <v>0</v>
      </c>
      <c r="E6" s="2">
        <v>0</v>
      </c>
      <c r="F6" s="2">
        <v>0</v>
      </c>
      <c r="G6" s="2">
        <v>0</v>
      </c>
      <c r="H6" s="2">
        <v>0.01</v>
      </c>
      <c r="I6" s="2">
        <v>0</v>
      </c>
      <c r="J6" s="2">
        <v>0</v>
      </c>
      <c r="K6" s="2">
        <v>0.01</v>
      </c>
      <c r="L6" s="2">
        <v>0</v>
      </c>
      <c r="M6" s="2"/>
      <c r="N6" s="2">
        <f t="shared" si="0"/>
        <v>0.002727272727272727</v>
      </c>
      <c r="O6" s="2">
        <f t="shared" si="1"/>
        <v>0.004670993664969138</v>
      </c>
      <c r="P6" s="2"/>
      <c r="Q6" s="2"/>
      <c r="R6" s="2"/>
      <c r="S6" s="2"/>
    </row>
    <row r="7" spans="1:19" ht="12.75">
      <c r="A7" s="1" t="s">
        <v>21</v>
      </c>
      <c r="B7" s="2">
        <v>0.07</v>
      </c>
      <c r="C7" s="2">
        <v>0.09</v>
      </c>
      <c r="D7" s="2">
        <v>0.07</v>
      </c>
      <c r="E7" s="2">
        <v>0.08</v>
      </c>
      <c r="F7" s="2">
        <v>0.08</v>
      </c>
      <c r="G7" s="2">
        <v>0.08</v>
      </c>
      <c r="H7" s="2">
        <v>0.08</v>
      </c>
      <c r="I7" s="2">
        <v>0.09</v>
      </c>
      <c r="J7" s="2">
        <v>0.09</v>
      </c>
      <c r="K7" s="2">
        <v>0.1</v>
      </c>
      <c r="L7" s="2">
        <v>0.07</v>
      </c>
      <c r="M7" s="2"/>
      <c r="N7" s="2">
        <f t="shared" si="0"/>
        <v>0.0818181818181818</v>
      </c>
      <c r="O7" s="2">
        <f t="shared" si="1"/>
        <v>0.009816498172140555</v>
      </c>
      <c r="P7" s="2"/>
      <c r="Q7" s="2"/>
      <c r="R7" s="2"/>
      <c r="S7" s="2"/>
    </row>
    <row r="8" spans="1:19" ht="12.75">
      <c r="A8" s="1" t="s">
        <v>22</v>
      </c>
      <c r="B8" s="2">
        <v>42.2</v>
      </c>
      <c r="C8" s="2">
        <v>42.18</v>
      </c>
      <c r="D8" s="2">
        <v>42.22</v>
      </c>
      <c r="E8" s="2">
        <v>41.81</v>
      </c>
      <c r="F8" s="2">
        <v>42.06</v>
      </c>
      <c r="G8" s="2">
        <v>41.97</v>
      </c>
      <c r="H8" s="2">
        <v>42.24</v>
      </c>
      <c r="I8" s="2">
        <v>42.41</v>
      </c>
      <c r="J8" s="2">
        <v>42.7</v>
      </c>
      <c r="K8" s="2">
        <v>42.91</v>
      </c>
      <c r="L8" s="2">
        <v>42.14</v>
      </c>
      <c r="M8" s="2"/>
      <c r="N8" s="2">
        <f t="shared" si="0"/>
        <v>42.25818181818182</v>
      </c>
      <c r="O8" s="2">
        <f t="shared" si="1"/>
        <v>0.314891034544611</v>
      </c>
      <c r="P8" s="2"/>
      <c r="Q8" s="2"/>
      <c r="R8" s="2"/>
      <c r="S8" s="2"/>
    </row>
    <row r="9" spans="1:19" ht="12.75">
      <c r="A9" s="1" t="s">
        <v>23</v>
      </c>
      <c r="B9" s="2">
        <v>0</v>
      </c>
      <c r="C9" s="2">
        <v>0</v>
      </c>
      <c r="D9" s="2">
        <v>0.01</v>
      </c>
      <c r="E9" s="2">
        <v>0.01</v>
      </c>
      <c r="F9" s="2">
        <v>0</v>
      </c>
      <c r="G9" s="2">
        <v>0.01</v>
      </c>
      <c r="H9" s="2">
        <v>0.01</v>
      </c>
      <c r="I9" s="2">
        <v>0</v>
      </c>
      <c r="J9" s="2">
        <v>0</v>
      </c>
      <c r="K9" s="2">
        <v>0</v>
      </c>
      <c r="L9" s="2">
        <v>0</v>
      </c>
      <c r="M9" s="2"/>
      <c r="N9" s="2">
        <f t="shared" si="0"/>
        <v>0.0036363636363636364</v>
      </c>
      <c r="O9" s="2">
        <f t="shared" si="1"/>
        <v>0.00504524979109513</v>
      </c>
      <c r="P9" s="2"/>
      <c r="Q9" s="2"/>
      <c r="R9" s="2"/>
      <c r="S9" s="2"/>
    </row>
    <row r="10" spans="1:19" ht="12.75">
      <c r="A10" s="1" t="s">
        <v>24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/>
      <c r="N10" s="2">
        <f t="shared" si="0"/>
        <v>0</v>
      </c>
      <c r="O10" s="2">
        <f t="shared" si="1"/>
        <v>0</v>
      </c>
      <c r="P10" s="2"/>
      <c r="Q10" s="2"/>
      <c r="R10" s="2"/>
      <c r="S10" s="2"/>
    </row>
    <row r="11" spans="1:19" ht="12.75">
      <c r="A11" s="1" t="s">
        <v>25</v>
      </c>
      <c r="B11" s="2">
        <v>0.03</v>
      </c>
      <c r="C11" s="2">
        <v>0.04</v>
      </c>
      <c r="D11" s="2">
        <v>0.01</v>
      </c>
      <c r="E11" s="2">
        <v>0</v>
      </c>
      <c r="F11" s="2">
        <v>0.02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/>
      <c r="N11" s="2">
        <f t="shared" si="0"/>
        <v>0.009090909090909092</v>
      </c>
      <c r="O11" s="2">
        <f t="shared" si="1"/>
        <v>0.014459976109624424</v>
      </c>
      <c r="P11" s="2"/>
      <c r="Q11" s="2"/>
      <c r="R11" s="2"/>
      <c r="S11" s="2"/>
    </row>
    <row r="12" spans="1:19" ht="12.75">
      <c r="A12" s="1" t="s">
        <v>26</v>
      </c>
      <c r="B12" s="2">
        <v>0.07</v>
      </c>
      <c r="C12" s="2">
        <v>0.04</v>
      </c>
      <c r="D12" s="2">
        <v>0.15</v>
      </c>
      <c r="E12" s="2">
        <v>0.2</v>
      </c>
      <c r="F12" s="2">
        <v>0.09</v>
      </c>
      <c r="G12" s="2">
        <v>0.07</v>
      </c>
      <c r="H12" s="2">
        <v>0.08</v>
      </c>
      <c r="I12" s="2">
        <v>0.11</v>
      </c>
      <c r="J12" s="2">
        <v>0.04</v>
      </c>
      <c r="K12" s="2">
        <v>0.15</v>
      </c>
      <c r="L12" s="2">
        <v>0.11</v>
      </c>
      <c r="M12" s="2"/>
      <c r="N12" s="2">
        <f t="shared" si="0"/>
        <v>0.10090909090909092</v>
      </c>
      <c r="O12" s="2">
        <f t="shared" si="1"/>
        <v>0.04968994776703743</v>
      </c>
      <c r="P12" s="2"/>
      <c r="Q12" s="2"/>
      <c r="R12" s="2"/>
      <c r="S12" s="2"/>
    </row>
    <row r="13" spans="1:19" ht="12.75">
      <c r="A13" s="1" t="s">
        <v>27</v>
      </c>
      <c r="B13" s="2">
        <v>55.67</v>
      </c>
      <c r="C13" s="2">
        <v>55.12</v>
      </c>
      <c r="D13" s="2">
        <v>54.62</v>
      </c>
      <c r="E13" s="2">
        <v>54.5</v>
      </c>
      <c r="F13" s="2">
        <v>55.69</v>
      </c>
      <c r="G13" s="2">
        <v>54.16</v>
      </c>
      <c r="H13" s="2">
        <v>55.02</v>
      </c>
      <c r="I13" s="2">
        <v>54.67</v>
      </c>
      <c r="J13" s="2">
        <v>54.94</v>
      </c>
      <c r="K13" s="2">
        <v>54.57</v>
      </c>
      <c r="L13" s="2">
        <v>54.61</v>
      </c>
      <c r="M13" s="2"/>
      <c r="N13" s="2">
        <f t="shared" si="0"/>
        <v>54.870000000000005</v>
      </c>
      <c r="O13" s="2">
        <f t="shared" si="1"/>
        <v>0.47993749593091084</v>
      </c>
      <c r="P13" s="2"/>
      <c r="Q13" s="2"/>
      <c r="R13" s="2"/>
      <c r="S13" s="2"/>
    </row>
    <row r="14" spans="1:19" ht="12.75">
      <c r="A14" s="1" t="s">
        <v>28</v>
      </c>
      <c r="B14" s="2">
        <f>SUM(B4:B13)</f>
        <v>98.5</v>
      </c>
      <c r="C14" s="2">
        <f aca="true" t="shared" si="2" ref="C14:L14">SUM(C4:C13)</f>
        <v>97.63</v>
      </c>
      <c r="D14" s="2">
        <f t="shared" si="2"/>
        <v>97.35999999999999</v>
      </c>
      <c r="E14" s="2">
        <f t="shared" si="2"/>
        <v>97.05000000000001</v>
      </c>
      <c r="F14" s="2">
        <f t="shared" si="2"/>
        <v>98.24000000000001</v>
      </c>
      <c r="G14" s="2">
        <f t="shared" si="2"/>
        <v>96.59</v>
      </c>
      <c r="H14" s="2">
        <f t="shared" si="2"/>
        <v>97.66</v>
      </c>
      <c r="I14" s="2">
        <f t="shared" si="2"/>
        <v>97.62</v>
      </c>
      <c r="J14" s="2">
        <f t="shared" si="2"/>
        <v>98.18</v>
      </c>
      <c r="K14" s="2">
        <f t="shared" si="2"/>
        <v>98.09</v>
      </c>
      <c r="L14" s="2">
        <f t="shared" si="2"/>
        <v>97.2</v>
      </c>
      <c r="M14" s="2"/>
      <c r="N14" s="2">
        <f t="shared" si="0"/>
        <v>97.64727272727272</v>
      </c>
      <c r="O14" s="2">
        <f t="shared" si="1"/>
        <v>0.5759008753120967</v>
      </c>
      <c r="P14" s="2"/>
      <c r="Q14" s="2"/>
      <c r="R14" s="2"/>
      <c r="S14" s="2"/>
    </row>
    <row r="15" spans="2:2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23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6.5">
      <c r="B17" s="2"/>
      <c r="C17" s="2"/>
      <c r="D17" s="2"/>
      <c r="E17" s="2"/>
      <c r="F17" s="2"/>
      <c r="G17" s="2"/>
      <c r="H17" s="2"/>
      <c r="I17" s="2"/>
      <c r="J17" s="2"/>
      <c r="K17" s="6" t="s">
        <v>66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11" ht="18.75">
      <c r="B18" s="1" t="s">
        <v>67</v>
      </c>
      <c r="K18" s="3"/>
    </row>
    <row r="19" spans="1:2" ht="12.75">
      <c r="A19" s="1" t="s">
        <v>18</v>
      </c>
      <c r="B19" s="2">
        <v>19</v>
      </c>
    </row>
    <row r="20" spans="1:2" ht="12.75">
      <c r="A20" s="1" t="s">
        <v>19</v>
      </c>
      <c r="B20" s="1">
        <v>61.98</v>
      </c>
    </row>
    <row r="21" spans="1:2" ht="12.75">
      <c r="A21" s="1" t="s">
        <v>20</v>
      </c>
      <c r="B21" s="1">
        <v>40.31</v>
      </c>
    </row>
    <row r="22" spans="1:2" ht="12.75">
      <c r="A22" s="1" t="s">
        <v>21</v>
      </c>
      <c r="B22" s="1">
        <v>101.96</v>
      </c>
    </row>
    <row r="23" spans="1:2" ht="12.75">
      <c r="A23" s="1" t="s">
        <v>22</v>
      </c>
      <c r="B23" s="1">
        <v>60.08</v>
      </c>
    </row>
    <row r="24" spans="1:2" ht="12.75">
      <c r="A24" s="1" t="s">
        <v>23</v>
      </c>
      <c r="B24" s="1">
        <v>56.08</v>
      </c>
    </row>
    <row r="25" spans="1:2" ht="12.75">
      <c r="A25" s="1" t="s">
        <v>24</v>
      </c>
      <c r="B25" s="1">
        <v>70.94</v>
      </c>
    </row>
    <row r="26" spans="1:2" ht="12.75">
      <c r="A26" s="1" t="s">
        <v>25</v>
      </c>
      <c r="B26" s="1">
        <v>71.85</v>
      </c>
    </row>
    <row r="27" spans="1:2" ht="12.75">
      <c r="A27" s="1" t="s">
        <v>26</v>
      </c>
      <c r="B27" s="1">
        <v>103.62</v>
      </c>
    </row>
    <row r="28" spans="1:2" ht="12.75">
      <c r="A28" s="1" t="s">
        <v>27</v>
      </c>
      <c r="B28" s="1">
        <v>153.33</v>
      </c>
    </row>
    <row r="29" ht="23.25">
      <c r="K29" s="7" t="s">
        <v>68</v>
      </c>
    </row>
    <row r="31" spans="1:4" ht="12.75">
      <c r="A31" s="5"/>
      <c r="B31" s="5" t="s">
        <v>60</v>
      </c>
      <c r="C31" s="5" t="s">
        <v>61</v>
      </c>
      <c r="D31" s="5"/>
    </row>
    <row r="32" spans="1:4" ht="12.75">
      <c r="A32" s="5" t="s">
        <v>18</v>
      </c>
      <c r="B32" s="5">
        <f aca="true" t="shared" si="3" ref="B32:B41">N4/B19</f>
        <v>0.01167464114832536</v>
      </c>
      <c r="C32" s="5">
        <v>1</v>
      </c>
      <c r="D32" s="5">
        <f>B32*C32</f>
        <v>0.01167464114832536</v>
      </c>
    </row>
    <row r="33" spans="1:4" ht="12.75">
      <c r="A33" s="5" t="s">
        <v>19</v>
      </c>
      <c r="B33" s="5">
        <f t="shared" si="3"/>
        <v>0.0015987561970136992</v>
      </c>
      <c r="C33" s="5">
        <v>1</v>
      </c>
      <c r="D33" s="5">
        <f aca="true" t="shared" si="4" ref="D33:D41">B33*C33</f>
        <v>0.0015987561970136992</v>
      </c>
    </row>
    <row r="34" spans="1:4" ht="12.75">
      <c r="A34" s="5" t="s">
        <v>20</v>
      </c>
      <c r="B34" s="5">
        <f t="shared" si="3"/>
        <v>6.76574727678672E-05</v>
      </c>
      <c r="C34" s="5">
        <v>1</v>
      </c>
      <c r="D34" s="5">
        <f t="shared" si="4"/>
        <v>6.76574727678672E-05</v>
      </c>
    </row>
    <row r="35" spans="1:4" ht="12.75">
      <c r="A35" s="5" t="s">
        <v>21</v>
      </c>
      <c r="B35" s="5">
        <f t="shared" si="3"/>
        <v>0.0008024537251685151</v>
      </c>
      <c r="C35" s="5">
        <v>3</v>
      </c>
      <c r="D35" s="5">
        <f t="shared" si="4"/>
        <v>0.002407361175505545</v>
      </c>
    </row>
    <row r="36" spans="1:4" ht="12.75">
      <c r="A36" s="5" t="s">
        <v>22</v>
      </c>
      <c r="B36" s="5">
        <f t="shared" si="3"/>
        <v>0.7033652100229997</v>
      </c>
      <c r="C36" s="5">
        <v>2</v>
      </c>
      <c r="D36" s="5">
        <f t="shared" si="4"/>
        <v>1.4067304200459994</v>
      </c>
    </row>
    <row r="37" spans="1:4" ht="12.75">
      <c r="A37" s="5" t="s">
        <v>23</v>
      </c>
      <c r="B37" s="5">
        <f t="shared" si="3"/>
        <v>6.484243288808196E-05</v>
      </c>
      <c r="C37" s="5">
        <v>1</v>
      </c>
      <c r="D37" s="5">
        <f t="shared" si="4"/>
        <v>6.484243288808196E-05</v>
      </c>
    </row>
    <row r="38" spans="1:4" ht="12.75">
      <c r="A38" s="5" t="s">
        <v>24</v>
      </c>
      <c r="B38" s="5">
        <f t="shared" si="3"/>
        <v>0</v>
      </c>
      <c r="C38" s="5">
        <v>1</v>
      </c>
      <c r="D38" s="5">
        <f t="shared" si="4"/>
        <v>0</v>
      </c>
    </row>
    <row r="39" spans="1:4" ht="12.75">
      <c r="A39" s="5" t="s">
        <v>25</v>
      </c>
      <c r="B39" s="5">
        <f t="shared" si="3"/>
        <v>0.0001265262225596255</v>
      </c>
      <c r="C39" s="5">
        <v>1</v>
      </c>
      <c r="D39" s="5">
        <f t="shared" si="4"/>
        <v>0.0001265262225596255</v>
      </c>
    </row>
    <row r="40" spans="1:4" ht="12.75">
      <c r="A40" s="5" t="s">
        <v>26</v>
      </c>
      <c r="B40" s="5">
        <f t="shared" si="3"/>
        <v>0.0009738379744170133</v>
      </c>
      <c r="C40" s="5">
        <v>1</v>
      </c>
      <c r="D40" s="5">
        <f t="shared" si="4"/>
        <v>0.0009738379744170133</v>
      </c>
    </row>
    <row r="41" spans="1:4" ht="12.75">
      <c r="A41" s="5" t="s">
        <v>27</v>
      </c>
      <c r="B41" s="5">
        <f t="shared" si="3"/>
        <v>0.35785560555664253</v>
      </c>
      <c r="C41" s="5">
        <v>1</v>
      </c>
      <c r="D41" s="5">
        <f t="shared" si="4"/>
        <v>0.35785560555664253</v>
      </c>
    </row>
    <row r="42" spans="1:4" ht="12.75">
      <c r="A42" s="5" t="s">
        <v>62</v>
      </c>
      <c r="B42" s="5"/>
      <c r="C42" s="5"/>
      <c r="D42" s="5">
        <f>SUM(D32:D41)</f>
        <v>1.7814996482261192</v>
      </c>
    </row>
    <row r="43" spans="1:11" ht="23.25">
      <c r="A43" s="5"/>
      <c r="B43" s="5"/>
      <c r="C43" s="5"/>
      <c r="D43" s="5"/>
      <c r="K43" s="8"/>
    </row>
    <row r="44" ht="12.75">
      <c r="A44" s="1" t="s">
        <v>63</v>
      </c>
    </row>
    <row r="45" ht="12.75">
      <c r="A45" s="1">
        <f>5/D42</f>
        <v>2.806624185965244</v>
      </c>
    </row>
    <row r="47" spans="1:4" ht="12.75">
      <c r="A47" s="2"/>
      <c r="B47" s="2" t="s">
        <v>64</v>
      </c>
      <c r="C47" s="2"/>
      <c r="D47" s="2" t="s">
        <v>65</v>
      </c>
    </row>
    <row r="48" spans="1:4" ht="12.75">
      <c r="A48" s="2" t="s">
        <v>18</v>
      </c>
      <c r="B48" s="2">
        <v>1</v>
      </c>
      <c r="C48" s="2"/>
      <c r="D48" s="2">
        <f>D32*$A$45*B48</f>
        <v>0.032766330209355</v>
      </c>
    </row>
    <row r="49" spans="1:4" ht="12.75">
      <c r="A49" s="2" t="s">
        <v>29</v>
      </c>
      <c r="B49" s="2">
        <v>2</v>
      </c>
      <c r="C49" s="2"/>
      <c r="D49" s="2">
        <f aca="true" t="shared" si="5" ref="D49:D57">D33*$A$45*B49</f>
        <v>0.008974215620000925</v>
      </c>
    </row>
    <row r="50" spans="1:10" ht="20.25">
      <c r="A50" s="2" t="s">
        <v>30</v>
      </c>
      <c r="B50" s="2">
        <v>1</v>
      </c>
      <c r="C50" s="2"/>
      <c r="D50" s="2">
        <f t="shared" si="5"/>
        <v>0.00018988909943158094</v>
      </c>
      <c r="J50" s="7"/>
    </row>
    <row r="51" spans="1:4" ht="12.75">
      <c r="A51" s="2" t="s">
        <v>31</v>
      </c>
      <c r="B51" s="2">
        <v>0.6667</v>
      </c>
      <c r="C51" s="2"/>
      <c r="D51" s="2">
        <f t="shared" si="5"/>
        <v>0.0045045972849550395</v>
      </c>
    </row>
    <row r="52" spans="1:4" ht="12.75">
      <c r="A52" s="2" t="s">
        <v>32</v>
      </c>
      <c r="B52" s="2">
        <v>0.5</v>
      </c>
      <c r="C52" s="2"/>
      <c r="D52" s="2">
        <f t="shared" si="5"/>
        <v>1.9740818100170743</v>
      </c>
    </row>
    <row r="53" spans="1:4" ht="12.75">
      <c r="A53" s="2" t="s">
        <v>33</v>
      </c>
      <c r="B53" s="2">
        <v>1</v>
      </c>
      <c r="C53" s="2"/>
      <c r="D53" s="2">
        <f t="shared" si="5"/>
        <v>0.00018198834042051898</v>
      </c>
    </row>
    <row r="54" spans="1:4" ht="12.75">
      <c r="A54" s="2" t="s">
        <v>34</v>
      </c>
      <c r="B54" s="2">
        <v>1</v>
      </c>
      <c r="C54" s="2"/>
      <c r="D54" s="2">
        <f t="shared" si="5"/>
        <v>0</v>
      </c>
    </row>
    <row r="55" spans="1:4" ht="12.75">
      <c r="A55" s="2" t="s">
        <v>35</v>
      </c>
      <c r="B55" s="2">
        <v>1</v>
      </c>
      <c r="C55" s="2"/>
      <c r="D55" s="2">
        <f t="shared" si="5"/>
        <v>0.0003551115563946662</v>
      </c>
    </row>
    <row r="56" spans="1:4" ht="12.75">
      <c r="A56" s="2" t="s">
        <v>36</v>
      </c>
      <c r="B56" s="2">
        <v>1</v>
      </c>
      <c r="C56" s="2"/>
      <c r="D56" s="2">
        <f t="shared" si="5"/>
        <v>0.002733197212210192</v>
      </c>
    </row>
    <row r="57" spans="1:4" ht="12.75">
      <c r="A57" s="2" t="s">
        <v>37</v>
      </c>
      <c r="B57" s="2">
        <v>1</v>
      </c>
      <c r="C57" s="2"/>
      <c r="D57" s="2">
        <f t="shared" si="5"/>
        <v>1.0043661976385112</v>
      </c>
    </row>
    <row r="58" spans="1:4" ht="12.75">
      <c r="A58" s="2"/>
      <c r="B58" s="2"/>
      <c r="C58" s="2"/>
      <c r="D58" s="2"/>
    </row>
    <row r="59" spans="1:8" ht="12.75">
      <c r="A59" s="1" t="s">
        <v>38</v>
      </c>
      <c r="B59" s="1" t="s">
        <v>39</v>
      </c>
      <c r="C59" s="1" t="s">
        <v>40</v>
      </c>
      <c r="D59" s="1" t="s">
        <v>41</v>
      </c>
      <c r="E59" s="1" t="s">
        <v>42</v>
      </c>
      <c r="F59" s="1" t="s">
        <v>43</v>
      </c>
      <c r="G59" s="1" t="s">
        <v>44</v>
      </c>
      <c r="H59" s="1" t="s">
        <v>45</v>
      </c>
    </row>
    <row r="60" spans="1:8" ht="12.75">
      <c r="A60" s="1" t="s">
        <v>46</v>
      </c>
      <c r="B60" s="1" t="s">
        <v>18</v>
      </c>
      <c r="C60" s="1" t="s">
        <v>47</v>
      </c>
      <c r="D60" s="1">
        <v>20</v>
      </c>
      <c r="E60" s="1">
        <v>0</v>
      </c>
      <c r="F60" s="1">
        <v>600</v>
      </c>
      <c r="G60" s="1">
        <v>-700</v>
      </c>
      <c r="H60" s="1" t="s">
        <v>48</v>
      </c>
    </row>
    <row r="61" spans="1:8" ht="12.75">
      <c r="A61" s="1" t="s">
        <v>46</v>
      </c>
      <c r="B61" s="1" t="s">
        <v>29</v>
      </c>
      <c r="C61" s="1" t="s">
        <v>47</v>
      </c>
      <c r="D61" s="1">
        <v>20</v>
      </c>
      <c r="E61" s="1">
        <v>10</v>
      </c>
      <c r="F61" s="1">
        <v>600</v>
      </c>
      <c r="G61" s="1">
        <v>-600</v>
      </c>
      <c r="H61" s="1" t="s">
        <v>49</v>
      </c>
    </row>
    <row r="62" spans="1:8" ht="12.75">
      <c r="A62" s="1" t="s">
        <v>46</v>
      </c>
      <c r="B62" s="1" t="s">
        <v>32</v>
      </c>
      <c r="C62" s="1" t="s">
        <v>47</v>
      </c>
      <c r="D62" s="1">
        <v>20</v>
      </c>
      <c r="E62" s="1">
        <v>10</v>
      </c>
      <c r="F62" s="1">
        <v>600</v>
      </c>
      <c r="G62" s="1">
        <v>-600</v>
      </c>
      <c r="H62" s="1" t="s">
        <v>50</v>
      </c>
    </row>
    <row r="63" spans="1:8" ht="12.75">
      <c r="A63" s="1" t="s">
        <v>46</v>
      </c>
      <c r="B63" s="1" t="s">
        <v>30</v>
      </c>
      <c r="C63" s="1" t="s">
        <v>47</v>
      </c>
      <c r="D63" s="1">
        <v>20</v>
      </c>
      <c r="E63" s="1">
        <v>10</v>
      </c>
      <c r="F63" s="1">
        <v>600</v>
      </c>
      <c r="G63" s="1">
        <v>-600</v>
      </c>
      <c r="H63" s="1" t="s">
        <v>50</v>
      </c>
    </row>
    <row r="64" spans="1:8" ht="12.75">
      <c r="A64" s="1" t="s">
        <v>46</v>
      </c>
      <c r="B64" s="1" t="s">
        <v>31</v>
      </c>
      <c r="C64" s="1" t="s">
        <v>47</v>
      </c>
      <c r="D64" s="1">
        <v>20</v>
      </c>
      <c r="E64" s="1">
        <v>10</v>
      </c>
      <c r="F64" s="1">
        <v>600</v>
      </c>
      <c r="G64" s="1">
        <v>-600</v>
      </c>
      <c r="H64" s="1" t="s">
        <v>51</v>
      </c>
    </row>
    <row r="65" spans="1:8" ht="12.75">
      <c r="A65" s="1" t="s">
        <v>52</v>
      </c>
      <c r="B65" s="1" t="s">
        <v>33</v>
      </c>
      <c r="C65" s="1" t="s">
        <v>47</v>
      </c>
      <c r="D65" s="1">
        <v>20</v>
      </c>
      <c r="E65" s="1">
        <v>10</v>
      </c>
      <c r="F65" s="1">
        <v>600</v>
      </c>
      <c r="G65" s="1">
        <v>-600</v>
      </c>
      <c r="H65" s="1" t="s">
        <v>50</v>
      </c>
    </row>
    <row r="66" spans="1:8" ht="12.75">
      <c r="A66" s="1" t="s">
        <v>52</v>
      </c>
      <c r="B66" s="1" t="s">
        <v>34</v>
      </c>
      <c r="C66" s="1" t="s">
        <v>47</v>
      </c>
      <c r="D66" s="1">
        <v>20</v>
      </c>
      <c r="E66" s="1">
        <v>10</v>
      </c>
      <c r="F66" s="1">
        <v>600</v>
      </c>
      <c r="G66" s="1">
        <v>-600</v>
      </c>
      <c r="H66" s="1" t="s">
        <v>53</v>
      </c>
    </row>
    <row r="67" spans="1:8" ht="12.75">
      <c r="A67" s="1" t="s">
        <v>52</v>
      </c>
      <c r="B67" s="1" t="s">
        <v>36</v>
      </c>
      <c r="C67" s="1" t="s">
        <v>54</v>
      </c>
      <c r="D67" s="1">
        <v>20</v>
      </c>
      <c r="E67" s="1">
        <v>10</v>
      </c>
      <c r="F67" s="1">
        <v>300</v>
      </c>
      <c r="G67" s="1">
        <v>-300</v>
      </c>
      <c r="H67" s="1" t="s">
        <v>55</v>
      </c>
    </row>
    <row r="68" spans="1:8" ht="12.75">
      <c r="A68" s="1" t="s">
        <v>56</v>
      </c>
      <c r="B68" s="1" t="s">
        <v>35</v>
      </c>
      <c r="C68" s="1" t="s">
        <v>47</v>
      </c>
      <c r="D68" s="1">
        <v>20</v>
      </c>
      <c r="E68" s="1">
        <v>10</v>
      </c>
      <c r="F68" s="1">
        <v>500</v>
      </c>
      <c r="G68" s="1">
        <v>-500</v>
      </c>
      <c r="H68" s="1" t="s">
        <v>57</v>
      </c>
    </row>
    <row r="69" spans="1:8" ht="12.75">
      <c r="A69" s="1" t="s">
        <v>56</v>
      </c>
      <c r="B69" s="1" t="s">
        <v>37</v>
      </c>
      <c r="C69" s="1" t="s">
        <v>54</v>
      </c>
      <c r="D69" s="1">
        <v>20</v>
      </c>
      <c r="E69" s="1">
        <v>10</v>
      </c>
      <c r="F69" s="1">
        <v>500</v>
      </c>
      <c r="G69" s="1">
        <v>-500</v>
      </c>
      <c r="H69" s="1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 Users</dc:creator>
  <cp:keywords/>
  <dc:description/>
  <cp:lastModifiedBy>Dept of Geosciences</cp:lastModifiedBy>
  <dcterms:created xsi:type="dcterms:W3CDTF">2007-03-29T00:28:38Z</dcterms:created>
  <dcterms:modified xsi:type="dcterms:W3CDTF">2012-03-06T22:47:42Z</dcterms:modified>
  <cp:category/>
  <cp:version/>
  <cp:contentType/>
  <cp:contentStatus/>
</cp:coreProperties>
</file>