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825" windowWidth="13845" windowHeight="10800" activeTab="0"/>
  </bookViews>
  <sheets>
    <sheet name="pdf_output" sheetId="1" r:id="rId1"/>
  </sheets>
  <definedNames/>
  <calcPr fullCalcOnLoad="1"/>
</workbook>
</file>

<file path=xl/sharedStrings.xml><?xml version="1.0" encoding="utf-8"?>
<sst xmlns="http://schemas.openxmlformats.org/spreadsheetml/2006/main" count="114" uniqueCount="69">
  <si>
    <t>shortite40184</t>
  </si>
  <si>
    <t>#107</t>
  </si>
  <si>
    <t>#108</t>
  </si>
  <si>
    <t>#109</t>
  </si>
  <si>
    <t>#110</t>
  </si>
  <si>
    <t>#111</t>
  </si>
  <si>
    <t>#112</t>
  </si>
  <si>
    <t>#113</t>
  </si>
  <si>
    <t>#114</t>
  </si>
  <si>
    <t>#115</t>
  </si>
  <si>
    <t>#116</t>
  </si>
  <si>
    <t>#117</t>
  </si>
  <si>
    <t>#118</t>
  </si>
  <si>
    <t>#119</t>
  </si>
  <si>
    <t>Ox</t>
  </si>
  <si>
    <t>Wt</t>
  </si>
  <si>
    <t>Percents</t>
  </si>
  <si>
    <t>Average</t>
  </si>
  <si>
    <t>Standard</t>
  </si>
  <si>
    <t>Dev</t>
  </si>
  <si>
    <t>F</t>
  </si>
  <si>
    <t>Na2O</t>
  </si>
  <si>
    <t>CaO</t>
  </si>
  <si>
    <t>Totals</t>
  </si>
  <si>
    <t>Cation</t>
  </si>
  <si>
    <t>Numbers</t>
  </si>
  <si>
    <t>Normalized</t>
  </si>
  <si>
    <t>to</t>
  </si>
  <si>
    <t>O</t>
  </si>
  <si>
    <t>Avg</t>
  </si>
  <si>
    <t>#</t>
  </si>
  <si>
    <t>Norm</t>
  </si>
  <si>
    <t>Na</t>
  </si>
  <si>
    <t>Mg</t>
  </si>
  <si>
    <t>Al</t>
  </si>
  <si>
    <t>Si</t>
  </si>
  <si>
    <t>P</t>
  </si>
  <si>
    <t>S</t>
  </si>
  <si>
    <t>K</t>
  </si>
  <si>
    <t>Ca</t>
  </si>
  <si>
    <t>Ti</t>
  </si>
  <si>
    <t>Mn</t>
  </si>
  <si>
    <t>Fe</t>
  </si>
  <si>
    <t>Xtal</t>
  </si>
  <si>
    <t>El</t>
  </si>
  <si>
    <t>Line</t>
  </si>
  <si>
    <t>Pk(s)</t>
  </si>
  <si>
    <t>Bkg(s)</t>
  </si>
  <si>
    <t>Bkg(+)</t>
  </si>
  <si>
    <t>Bkg(-)</t>
  </si>
  <si>
    <t>Standards</t>
  </si>
  <si>
    <t>TAP</t>
  </si>
  <si>
    <t>Ka</t>
  </si>
  <si>
    <t>albite-Cr</t>
  </si>
  <si>
    <t>diopside</t>
  </si>
  <si>
    <t>MgF2</t>
  </si>
  <si>
    <t>anor-hk</t>
  </si>
  <si>
    <t>PET</t>
  </si>
  <si>
    <t>InP</t>
  </si>
  <si>
    <t>chalcopy</t>
  </si>
  <si>
    <t>kspar-OR1</t>
  </si>
  <si>
    <t>rutile1</t>
  </si>
  <si>
    <t>rhod-791</t>
  </si>
  <si>
    <t>LIF</t>
  </si>
  <si>
    <t>fayalite</t>
  </si>
  <si>
    <r>
      <t>Na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Ca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(CO</t>
    </r>
    <r>
      <rPr>
        <vertAlign val="subscript"/>
        <sz val="14"/>
        <rFont val="Times New Roman"/>
        <family val="1"/>
      </rPr>
      <t>3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3</t>
    </r>
  </si>
  <si>
    <r>
      <t>(Na</t>
    </r>
    <r>
      <rPr>
        <vertAlign val="subscript"/>
        <sz val="14"/>
        <rFont val="Times New Roman"/>
        <family val="1"/>
      </rPr>
      <t>1.47</t>
    </r>
    <r>
      <rPr>
        <sz val="14"/>
        <rFont val="Times New Roman"/>
        <family val="1"/>
      </rPr>
      <t>Ca</t>
    </r>
    <r>
      <rPr>
        <vertAlign val="subscript"/>
        <sz val="14"/>
        <rFont val="Times New Roman"/>
        <family val="1"/>
      </rPr>
      <t>0.27</t>
    </r>
    <r>
      <rPr>
        <sz val="14"/>
        <rFont val="Courier New"/>
        <family val="0"/>
      </rPr>
      <t>□</t>
    </r>
    <r>
      <rPr>
        <vertAlign val="subscript"/>
        <sz val="14"/>
        <rFont val="Times New Roman"/>
        <family val="1"/>
      </rPr>
      <t>0.26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Σ=2</t>
    </r>
    <r>
      <rPr>
        <sz val="14"/>
        <rFont val="Times New Roman"/>
        <family val="1"/>
      </rPr>
      <t>Ca</t>
    </r>
    <r>
      <rPr>
        <vertAlign val="subscript"/>
        <sz val="14"/>
        <rFont val="Times New Roman"/>
        <family val="1"/>
      </rPr>
      <t>2.00</t>
    </r>
    <r>
      <rPr>
        <sz val="14"/>
        <rFont val="Times New Roman"/>
        <family val="1"/>
      </rPr>
      <t>(CO</t>
    </r>
    <r>
      <rPr>
        <vertAlign val="subscript"/>
        <sz val="14"/>
        <rFont val="Times New Roman"/>
        <family val="1"/>
      </rPr>
      <t>3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3</t>
    </r>
  </si>
  <si>
    <t>CO2*</t>
  </si>
  <si>
    <t>* by difference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</si>
</sst>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0000"/>
    <numFmt numFmtId="170" formatCode="0.0000"/>
  </numFmts>
  <fonts count="7">
    <font>
      <sz val="10"/>
      <name val="Courier New"/>
      <family val="0"/>
    </font>
    <font>
      <sz val="10"/>
      <name val="Times New Roman"/>
      <family val="1"/>
    </font>
    <font>
      <sz val="14"/>
      <name val="Times New Roman"/>
      <family val="1"/>
    </font>
    <font>
      <vertAlign val="subscript"/>
      <sz val="14"/>
      <name val="Times New Roman"/>
      <family val="1"/>
    </font>
    <font>
      <b/>
      <sz val="10"/>
      <name val="Times New Roman"/>
      <family val="1"/>
    </font>
    <font>
      <sz val="14"/>
      <name val="Courier New"/>
      <family val="0"/>
    </font>
    <font>
      <sz val="8"/>
      <name val="Courier New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2" fillId="0" borderId="0" xfId="0" applyFont="1" applyAlignment="1">
      <alignment/>
    </xf>
    <xf numFmtId="2" fontId="4" fillId="0" borderId="0" xfId="0" applyNumberFormat="1" applyFont="1" applyAlignment="1">
      <alignment/>
    </xf>
    <xf numFmtId="2" fontId="1" fillId="2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44"/>
  <sheetViews>
    <sheetView tabSelected="1" workbookViewId="0" topLeftCell="A1">
      <selection activeCell="D14" sqref="D14"/>
    </sheetView>
  </sheetViews>
  <sheetFormatPr defaultColWidth="9.00390625" defaultRowHeight="13.5"/>
  <cols>
    <col min="1" max="16384" width="5.25390625" style="1" customWidth="1"/>
  </cols>
  <sheetData>
    <row r="1" spans="2:14" ht="12.75"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1" t="s">
        <v>0</v>
      </c>
      <c r="I1" s="1" t="s">
        <v>0</v>
      </c>
      <c r="J1" s="1" t="s">
        <v>0</v>
      </c>
      <c r="K1" s="1" t="s">
        <v>0</v>
      </c>
      <c r="L1" s="1" t="s">
        <v>0</v>
      </c>
      <c r="M1" s="1" t="s">
        <v>0</v>
      </c>
      <c r="N1" s="1" t="s">
        <v>0</v>
      </c>
    </row>
    <row r="2" spans="2:14" ht="12.75"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</row>
    <row r="3" spans="1:6" ht="12.75">
      <c r="A3" s="1" t="s">
        <v>14</v>
      </c>
      <c r="B3" s="1" t="s">
        <v>15</v>
      </c>
      <c r="C3" s="1" t="s">
        <v>16</v>
      </c>
      <c r="D3" s="1" t="s">
        <v>17</v>
      </c>
      <c r="E3" s="1" t="s">
        <v>18</v>
      </c>
      <c r="F3" s="1" t="s">
        <v>19</v>
      </c>
    </row>
    <row r="4" spans="1:21" ht="12.75">
      <c r="A4" s="1" t="s">
        <v>22</v>
      </c>
      <c r="B4" s="2">
        <v>51.95</v>
      </c>
      <c r="C4" s="2">
        <v>51.71</v>
      </c>
      <c r="D4" s="2">
        <v>51.7</v>
      </c>
      <c r="E4" s="2">
        <v>52.04</v>
      </c>
      <c r="F4" s="2">
        <v>52.88</v>
      </c>
      <c r="G4" s="2">
        <v>52.57</v>
      </c>
      <c r="H4" s="2">
        <v>52.8</v>
      </c>
      <c r="I4" s="2">
        <v>51.82</v>
      </c>
      <c r="J4" s="2">
        <v>51.85</v>
      </c>
      <c r="K4" s="2">
        <v>53.13</v>
      </c>
      <c r="L4" s="2">
        <v>52.55</v>
      </c>
      <c r="M4" s="2">
        <v>53.83</v>
      </c>
      <c r="N4" s="2">
        <v>52.82</v>
      </c>
      <c r="O4" s="2"/>
      <c r="P4" s="2">
        <f>AVERAGE(B4:N4)</f>
        <v>52.43461538461539</v>
      </c>
      <c r="Q4" s="2">
        <f>STDEV(B4:N4)</f>
        <v>0.6530392456886333</v>
      </c>
      <c r="R4" s="2"/>
      <c r="S4" s="2"/>
      <c r="T4" s="2"/>
      <c r="U4" s="2"/>
    </row>
    <row r="5" spans="1:21" ht="12.75">
      <c r="A5" s="1" t="s">
        <v>21</v>
      </c>
      <c r="B5" s="2">
        <v>18.32</v>
      </c>
      <c r="C5" s="2">
        <v>18.54</v>
      </c>
      <c r="D5" s="2">
        <v>19.01</v>
      </c>
      <c r="E5" s="2">
        <v>18.93</v>
      </c>
      <c r="F5" s="2">
        <v>19.06</v>
      </c>
      <c r="G5" s="2">
        <v>18.77</v>
      </c>
      <c r="H5" s="2">
        <v>19.4</v>
      </c>
      <c r="I5" s="2">
        <v>19.32</v>
      </c>
      <c r="J5" s="2">
        <v>18.89</v>
      </c>
      <c r="K5" s="2">
        <v>18.81</v>
      </c>
      <c r="L5" s="2">
        <v>20.05</v>
      </c>
      <c r="M5" s="2">
        <v>17.15</v>
      </c>
      <c r="N5" s="2">
        <v>18</v>
      </c>
      <c r="O5" s="2"/>
      <c r="P5" s="2">
        <f>AVERAGE(B5:N5)</f>
        <v>18.78846153846154</v>
      </c>
      <c r="Q5" s="2">
        <f>STDEV(B5:N5)</f>
        <v>0.7064800793823275</v>
      </c>
      <c r="R5" s="2"/>
      <c r="S5" s="2"/>
      <c r="T5" s="2"/>
      <c r="U5" s="2"/>
    </row>
    <row r="6" spans="1:21" ht="12.75">
      <c r="A6" s="1" t="s">
        <v>23</v>
      </c>
      <c r="B6" s="2">
        <f>SUM(B4:B5)</f>
        <v>70.27000000000001</v>
      </c>
      <c r="C6" s="2">
        <f aca="true" t="shared" si="0" ref="C6:N6">SUM(C4:C5)</f>
        <v>70.25</v>
      </c>
      <c r="D6" s="2">
        <f t="shared" si="0"/>
        <v>70.71000000000001</v>
      </c>
      <c r="E6" s="2">
        <f t="shared" si="0"/>
        <v>70.97</v>
      </c>
      <c r="F6" s="2">
        <f t="shared" si="0"/>
        <v>71.94</v>
      </c>
      <c r="G6" s="2">
        <f t="shared" si="0"/>
        <v>71.34</v>
      </c>
      <c r="H6" s="2">
        <f t="shared" si="0"/>
        <v>72.19999999999999</v>
      </c>
      <c r="I6" s="2">
        <f t="shared" si="0"/>
        <v>71.14</v>
      </c>
      <c r="J6" s="2">
        <f t="shared" si="0"/>
        <v>70.74000000000001</v>
      </c>
      <c r="K6" s="2">
        <f t="shared" si="0"/>
        <v>71.94</v>
      </c>
      <c r="L6" s="2">
        <f t="shared" si="0"/>
        <v>72.6</v>
      </c>
      <c r="M6" s="2">
        <f t="shared" si="0"/>
        <v>70.97999999999999</v>
      </c>
      <c r="N6" s="2">
        <f t="shared" si="0"/>
        <v>70.82</v>
      </c>
      <c r="O6" s="2"/>
      <c r="P6" s="2">
        <f>AVERAGE(B6:N6)</f>
        <v>71.22307692307693</v>
      </c>
      <c r="Q6" s="2">
        <f>STDEV(B6:N6)</f>
        <v>0.7380309909409035</v>
      </c>
      <c r="R6" s="2"/>
      <c r="S6" s="2"/>
      <c r="T6" s="2"/>
      <c r="U6" s="2"/>
    </row>
    <row r="7" spans="2:21" ht="12.7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</row>
    <row r="8" spans="1:21" ht="12.75">
      <c r="A8" s="1" t="s">
        <v>67</v>
      </c>
      <c r="B8" s="2">
        <f>100-B6</f>
        <v>29.72999999999999</v>
      </c>
      <c r="C8" s="2">
        <f aca="true" t="shared" si="1" ref="C8:N8">100-C6</f>
        <v>29.75</v>
      </c>
      <c r="D8" s="2">
        <f t="shared" si="1"/>
        <v>29.289999999999992</v>
      </c>
      <c r="E8" s="2">
        <f t="shared" si="1"/>
        <v>29.03</v>
      </c>
      <c r="F8" s="2">
        <f t="shared" si="1"/>
        <v>28.060000000000002</v>
      </c>
      <c r="G8" s="2">
        <f t="shared" si="1"/>
        <v>28.659999999999997</v>
      </c>
      <c r="H8" s="2">
        <f t="shared" si="1"/>
        <v>27.80000000000001</v>
      </c>
      <c r="I8" s="2">
        <f t="shared" si="1"/>
        <v>28.86</v>
      </c>
      <c r="J8" s="2">
        <f t="shared" si="1"/>
        <v>29.25999999999999</v>
      </c>
      <c r="K8" s="2">
        <f t="shared" si="1"/>
        <v>28.060000000000002</v>
      </c>
      <c r="L8" s="2">
        <f t="shared" si="1"/>
        <v>27.400000000000006</v>
      </c>
      <c r="M8" s="2">
        <f t="shared" si="1"/>
        <v>29.02000000000001</v>
      </c>
      <c r="N8" s="2">
        <f t="shared" si="1"/>
        <v>29.180000000000007</v>
      </c>
      <c r="O8" s="2"/>
      <c r="P8" s="2">
        <f>AVERAGE(B8:N8)</f>
        <v>28.776923076923076</v>
      </c>
      <c r="Q8" s="2">
        <f>STDEV(B8:N8)</f>
        <v>0.7380309909414171</v>
      </c>
      <c r="R8" s="2"/>
      <c r="S8" s="2"/>
      <c r="T8" s="2"/>
      <c r="U8" s="2"/>
    </row>
    <row r="9" spans="1:21" ht="12.75">
      <c r="A9" s="1" t="s">
        <v>68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</row>
    <row r="10" spans="2:21" ht="12.75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</row>
    <row r="11" spans="1:21" ht="12.75">
      <c r="A11" s="1" t="s">
        <v>24</v>
      </c>
      <c r="B11" s="2" t="s">
        <v>25</v>
      </c>
      <c r="C11" s="2" t="s">
        <v>26</v>
      </c>
      <c r="D11" s="2" t="s">
        <v>27</v>
      </c>
      <c r="E11" s="2">
        <v>3</v>
      </c>
      <c r="F11" s="2" t="s">
        <v>28</v>
      </c>
      <c r="G11" s="2" t="s">
        <v>29</v>
      </c>
      <c r="H11" s="2" t="s">
        <v>24</v>
      </c>
      <c r="I11" s="2" t="s">
        <v>30</v>
      </c>
      <c r="J11" s="2" t="s">
        <v>18</v>
      </c>
      <c r="K11" s="2" t="s">
        <v>19</v>
      </c>
      <c r="L11" s="2" t="s">
        <v>31</v>
      </c>
      <c r="M11" s="2" t="s">
        <v>24</v>
      </c>
      <c r="N11" s="2" t="s">
        <v>30</v>
      </c>
      <c r="O11" s="2"/>
      <c r="P11" s="2"/>
      <c r="Q11" s="2"/>
      <c r="R11" s="2"/>
      <c r="S11" s="2"/>
      <c r="T11" s="2"/>
      <c r="U11" s="2"/>
    </row>
    <row r="12" spans="1:21" ht="12.75">
      <c r="A12" s="1" t="s">
        <v>32</v>
      </c>
      <c r="B12" s="2">
        <v>1.4513348860480229</v>
      </c>
      <c r="C12" s="2">
        <v>1.4696417769698198</v>
      </c>
      <c r="D12" s="2">
        <v>1.4978162631933232</v>
      </c>
      <c r="E12" s="2">
        <v>1.4857421419862822</v>
      </c>
      <c r="F12" s="2">
        <v>1.475516862295778</v>
      </c>
      <c r="G12" s="2">
        <v>1.4650247712275821</v>
      </c>
      <c r="H12" s="2">
        <v>1.4969785470861818</v>
      </c>
      <c r="I12" s="2">
        <v>1.5134445304032944</v>
      </c>
      <c r="J12" s="2">
        <v>1.4874670045864018</v>
      </c>
      <c r="K12" s="2">
        <v>1.4556691434235474</v>
      </c>
      <c r="L12" s="2">
        <v>1.5397352380414147</v>
      </c>
      <c r="M12" s="2">
        <v>1.3425529517424</v>
      </c>
      <c r="N12" s="2">
        <v>1.414006227300423</v>
      </c>
      <c r="O12" s="2"/>
      <c r="P12" s="2">
        <f>AVERAGE(B12:N12)</f>
        <v>1.4688407957157283</v>
      </c>
      <c r="Q12" s="2">
        <f>STDEV(B12:N12)</f>
        <v>0.048968177792749</v>
      </c>
      <c r="R12" s="4">
        <v>1.47</v>
      </c>
      <c r="S12" s="2">
        <v>1</v>
      </c>
      <c r="T12" s="2">
        <f>R12*S12</f>
        <v>1.47</v>
      </c>
      <c r="U12" s="2"/>
    </row>
    <row r="13" spans="1:21" ht="12.75">
      <c r="A13" s="1" t="s">
        <v>39</v>
      </c>
      <c r="B13" s="2">
        <f>B37-2</f>
        <v>0.2743325569759887</v>
      </c>
      <c r="C13" s="2">
        <f>C37-2</f>
        <v>0.2651791115150903</v>
      </c>
      <c r="D13" s="2">
        <f>D37-2</f>
        <v>0.25109186840333875</v>
      </c>
      <c r="E13" s="2">
        <f>E37-2</f>
        <v>0.25712892900685924</v>
      </c>
      <c r="F13" s="2">
        <f>F37-2</f>
        <v>0.2622415688521107</v>
      </c>
      <c r="G13" s="2">
        <f>G37-2</f>
        <v>0.2674876143862086</v>
      </c>
      <c r="H13" s="2">
        <f>H37-2</f>
        <v>0.251510726456909</v>
      </c>
      <c r="I13" s="2">
        <f>I37-2</f>
        <v>0.24327773479835324</v>
      </c>
      <c r="J13" s="2">
        <f>J37-2</f>
        <v>0.25626649770679943</v>
      </c>
      <c r="K13" s="2">
        <f>K37-2</f>
        <v>0.27216542828822643</v>
      </c>
      <c r="L13" s="2">
        <f>L37-2</f>
        <v>0.23013238097929234</v>
      </c>
      <c r="M13" s="2">
        <f>M37-2</f>
        <v>0.3287235241288</v>
      </c>
      <c r="N13" s="2">
        <f>N37-2</f>
        <v>0.2929968863497887</v>
      </c>
      <c r="O13" s="2"/>
      <c r="P13" s="2">
        <f>AVERAGE(B13:N13)</f>
        <v>0.26557960214213583</v>
      </c>
      <c r="Q13" s="2">
        <f>STDEV(B13:N13)</f>
        <v>0.024484088896371287</v>
      </c>
      <c r="R13" s="4">
        <v>0.27</v>
      </c>
      <c r="S13" s="2">
        <v>2</v>
      </c>
      <c r="T13" s="2">
        <v>0.53</v>
      </c>
      <c r="U13" s="2"/>
    </row>
    <row r="14" spans="2:21" ht="12.75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4"/>
      <c r="S14" s="2"/>
      <c r="T14" s="2"/>
      <c r="U14" s="2"/>
    </row>
    <row r="15" spans="1:21" ht="12.75">
      <c r="A15" s="1" t="s">
        <v>39</v>
      </c>
      <c r="B15" s="2">
        <v>2</v>
      </c>
      <c r="C15" s="2">
        <v>2</v>
      </c>
      <c r="D15" s="2">
        <v>2</v>
      </c>
      <c r="E15" s="2">
        <v>2</v>
      </c>
      <c r="F15" s="2">
        <v>2</v>
      </c>
      <c r="G15" s="2">
        <v>2</v>
      </c>
      <c r="H15" s="2">
        <v>2</v>
      </c>
      <c r="I15" s="2">
        <v>2</v>
      </c>
      <c r="J15" s="2">
        <v>2</v>
      </c>
      <c r="K15" s="2">
        <v>2</v>
      </c>
      <c r="L15" s="2">
        <v>2</v>
      </c>
      <c r="M15" s="2">
        <v>2</v>
      </c>
      <c r="N15" s="2">
        <v>2</v>
      </c>
      <c r="O15" s="2"/>
      <c r="P15" s="2">
        <f>AVERAGE(B15:N15)</f>
        <v>2</v>
      </c>
      <c r="Q15" s="2">
        <f>STDEV(B15:N15)</f>
        <v>0</v>
      </c>
      <c r="R15" s="4">
        <v>2</v>
      </c>
      <c r="S15" s="2">
        <v>2</v>
      </c>
      <c r="T15" s="2">
        <f>R15*S15</f>
        <v>4</v>
      </c>
      <c r="U15" s="2"/>
    </row>
    <row r="16" spans="2:21" ht="12.75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 ht="12.75">
      <c r="A17" s="1" t="s">
        <v>23</v>
      </c>
      <c r="B17" s="2">
        <f>SUM(B12:B15)</f>
        <v>3.7256674430240118</v>
      </c>
      <c r="C17" s="2">
        <f aca="true" t="shared" si="2" ref="C17:N17">SUM(C12:C15)</f>
        <v>3.73482088848491</v>
      </c>
      <c r="D17" s="2">
        <f t="shared" si="2"/>
        <v>3.7489081315966617</v>
      </c>
      <c r="E17" s="2">
        <f t="shared" si="2"/>
        <v>3.742871070993141</v>
      </c>
      <c r="F17" s="2">
        <f t="shared" si="2"/>
        <v>3.7377584311478884</v>
      </c>
      <c r="G17" s="2">
        <f t="shared" si="2"/>
        <v>3.7325123856137905</v>
      </c>
      <c r="H17" s="2">
        <f t="shared" si="2"/>
        <v>3.7484892735430906</v>
      </c>
      <c r="I17" s="2">
        <f t="shared" si="2"/>
        <v>3.7567222652016476</v>
      </c>
      <c r="J17" s="2">
        <f t="shared" si="2"/>
        <v>3.7437335022932015</v>
      </c>
      <c r="K17" s="2">
        <f t="shared" si="2"/>
        <v>3.7278345717117736</v>
      </c>
      <c r="L17" s="2">
        <f t="shared" si="2"/>
        <v>3.769867619020707</v>
      </c>
      <c r="M17" s="2">
        <f t="shared" si="2"/>
        <v>3.6712764758712</v>
      </c>
      <c r="N17" s="2">
        <f t="shared" si="2"/>
        <v>3.7070031136502117</v>
      </c>
      <c r="O17" s="2"/>
      <c r="P17" s="2">
        <f>AVERAGE(B17:N17)</f>
        <v>3.7344203978578645</v>
      </c>
      <c r="Q17" s="2">
        <f>STDEV(B17:N17)</f>
        <v>0.02448408889634427</v>
      </c>
      <c r="R17" s="2"/>
      <c r="S17" s="2"/>
      <c r="T17" s="5">
        <f>SUM(T12:T15)</f>
        <v>6</v>
      </c>
      <c r="U17" s="2"/>
    </row>
    <row r="18" spans="2:21" ht="12.75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2:21" ht="20.25">
      <c r="B19" s="2"/>
      <c r="C19" s="2"/>
      <c r="D19" s="2"/>
      <c r="E19" s="2"/>
      <c r="F19" s="2"/>
      <c r="G19" s="2"/>
      <c r="H19" s="2"/>
      <c r="I19" s="2"/>
      <c r="J19" s="3" t="s">
        <v>65</v>
      </c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ht="20.25">
      <c r="J20" s="3" t="s">
        <v>66</v>
      </c>
    </row>
    <row r="21" spans="1:8" ht="12.75">
      <c r="A21" s="1" t="s">
        <v>43</v>
      </c>
      <c r="B21" s="1" t="s">
        <v>44</v>
      </c>
      <c r="C21" s="1" t="s">
        <v>45</v>
      </c>
      <c r="D21" s="1" t="s">
        <v>46</v>
      </c>
      <c r="E21" s="1" t="s">
        <v>47</v>
      </c>
      <c r="F21" s="1" t="s">
        <v>48</v>
      </c>
      <c r="G21" s="1" t="s">
        <v>49</v>
      </c>
      <c r="H21" s="1" t="s">
        <v>50</v>
      </c>
    </row>
    <row r="22" spans="1:8" ht="12.75">
      <c r="A22" s="1" t="s">
        <v>51</v>
      </c>
      <c r="B22" s="1" t="s">
        <v>32</v>
      </c>
      <c r="C22" s="1" t="s">
        <v>52</v>
      </c>
      <c r="D22" s="1">
        <v>10</v>
      </c>
      <c r="E22" s="1">
        <v>0</v>
      </c>
      <c r="F22" s="1">
        <v>600</v>
      </c>
      <c r="G22" s="1">
        <v>-600</v>
      </c>
      <c r="H22" s="1" t="s">
        <v>53</v>
      </c>
    </row>
    <row r="23" spans="1:8" ht="12.75">
      <c r="A23" s="1" t="s">
        <v>51</v>
      </c>
      <c r="B23" s="1" t="s">
        <v>35</v>
      </c>
      <c r="C23" s="1" t="s">
        <v>52</v>
      </c>
      <c r="D23" s="1">
        <v>20</v>
      </c>
      <c r="E23" s="1">
        <v>10</v>
      </c>
      <c r="F23" s="1">
        <v>600</v>
      </c>
      <c r="G23" s="1">
        <v>-600</v>
      </c>
      <c r="H23" s="1" t="s">
        <v>54</v>
      </c>
    </row>
    <row r="24" spans="1:8" ht="12.75">
      <c r="A24" s="1" t="s">
        <v>51</v>
      </c>
      <c r="B24" s="1" t="s">
        <v>20</v>
      </c>
      <c r="C24" s="1" t="s">
        <v>52</v>
      </c>
      <c r="D24" s="1">
        <v>20</v>
      </c>
      <c r="E24" s="1">
        <v>10</v>
      </c>
      <c r="F24" s="1">
        <v>600</v>
      </c>
      <c r="G24" s="1">
        <v>-600</v>
      </c>
      <c r="H24" s="1" t="s">
        <v>55</v>
      </c>
    </row>
    <row r="25" spans="1:8" ht="12.75">
      <c r="A25" s="1" t="s">
        <v>51</v>
      </c>
      <c r="B25" s="1" t="s">
        <v>33</v>
      </c>
      <c r="C25" s="1" t="s">
        <v>52</v>
      </c>
      <c r="D25" s="1">
        <v>20</v>
      </c>
      <c r="E25" s="1">
        <v>10</v>
      </c>
      <c r="F25" s="1">
        <v>600</v>
      </c>
      <c r="G25" s="1">
        <v>-600</v>
      </c>
      <c r="H25" s="1" t="s">
        <v>54</v>
      </c>
    </row>
    <row r="26" spans="1:8" ht="12.75">
      <c r="A26" s="1" t="s">
        <v>51</v>
      </c>
      <c r="B26" s="1" t="s">
        <v>34</v>
      </c>
      <c r="C26" s="1" t="s">
        <v>52</v>
      </c>
      <c r="D26" s="1">
        <v>20</v>
      </c>
      <c r="E26" s="1">
        <v>10</v>
      </c>
      <c r="F26" s="1">
        <v>600</v>
      </c>
      <c r="G26" s="1">
        <v>-600</v>
      </c>
      <c r="H26" s="1" t="s">
        <v>56</v>
      </c>
    </row>
    <row r="27" spans="1:8" ht="12.75">
      <c r="A27" s="1" t="s">
        <v>57</v>
      </c>
      <c r="B27" s="1" t="s">
        <v>36</v>
      </c>
      <c r="C27" s="1" t="s">
        <v>52</v>
      </c>
      <c r="D27" s="1">
        <v>20</v>
      </c>
      <c r="E27" s="1">
        <v>10</v>
      </c>
      <c r="F27" s="1">
        <v>600</v>
      </c>
      <c r="G27" s="1">
        <v>-600</v>
      </c>
      <c r="H27" s="1" t="s">
        <v>58</v>
      </c>
    </row>
    <row r="28" spans="1:8" ht="12.75">
      <c r="A28" s="1" t="s">
        <v>57</v>
      </c>
      <c r="B28" s="1" t="s">
        <v>37</v>
      </c>
      <c r="C28" s="1" t="s">
        <v>52</v>
      </c>
      <c r="D28" s="1">
        <v>20</v>
      </c>
      <c r="E28" s="1">
        <v>10</v>
      </c>
      <c r="F28" s="1">
        <v>600</v>
      </c>
      <c r="G28" s="1">
        <v>-600</v>
      </c>
      <c r="H28" s="1" t="s">
        <v>59</v>
      </c>
    </row>
    <row r="29" spans="1:8" ht="12.75">
      <c r="A29" s="1" t="s">
        <v>57</v>
      </c>
      <c r="B29" s="1" t="s">
        <v>38</v>
      </c>
      <c r="C29" s="1" t="s">
        <v>52</v>
      </c>
      <c r="D29" s="1">
        <v>10</v>
      </c>
      <c r="E29" s="1">
        <v>0</v>
      </c>
      <c r="F29" s="1">
        <v>600</v>
      </c>
      <c r="G29" s="1">
        <v>-600</v>
      </c>
      <c r="H29" s="1" t="s">
        <v>60</v>
      </c>
    </row>
    <row r="30" spans="1:8" ht="12.75">
      <c r="A30" s="1" t="s">
        <v>57</v>
      </c>
      <c r="B30" s="1" t="s">
        <v>39</v>
      </c>
      <c r="C30" s="1" t="s">
        <v>52</v>
      </c>
      <c r="D30" s="1">
        <v>20</v>
      </c>
      <c r="E30" s="1">
        <v>10</v>
      </c>
      <c r="F30" s="1">
        <v>600</v>
      </c>
      <c r="G30" s="1">
        <v>-600</v>
      </c>
      <c r="H30" s="1" t="s">
        <v>54</v>
      </c>
    </row>
    <row r="31" spans="1:8" ht="12.75">
      <c r="A31" s="1" t="s">
        <v>57</v>
      </c>
      <c r="B31" s="1" t="s">
        <v>40</v>
      </c>
      <c r="C31" s="1" t="s">
        <v>52</v>
      </c>
      <c r="D31" s="1">
        <v>20</v>
      </c>
      <c r="E31" s="1">
        <v>10</v>
      </c>
      <c r="F31" s="1">
        <v>600</v>
      </c>
      <c r="G31" s="1">
        <v>-600</v>
      </c>
      <c r="H31" s="1" t="s">
        <v>61</v>
      </c>
    </row>
    <row r="32" spans="1:8" ht="12.75">
      <c r="A32" s="1" t="s">
        <v>57</v>
      </c>
      <c r="B32" s="1" t="s">
        <v>41</v>
      </c>
      <c r="C32" s="1" t="s">
        <v>52</v>
      </c>
      <c r="D32" s="1">
        <v>20</v>
      </c>
      <c r="E32" s="1">
        <v>10</v>
      </c>
      <c r="F32" s="1">
        <v>600</v>
      </c>
      <c r="G32" s="1">
        <v>-600</v>
      </c>
      <c r="H32" s="1" t="s">
        <v>62</v>
      </c>
    </row>
    <row r="33" spans="1:8" ht="12.75">
      <c r="A33" s="1" t="s">
        <v>63</v>
      </c>
      <c r="B33" s="1" t="s">
        <v>42</v>
      </c>
      <c r="C33" s="1" t="s">
        <v>52</v>
      </c>
      <c r="D33" s="1">
        <v>20</v>
      </c>
      <c r="E33" s="1">
        <v>10</v>
      </c>
      <c r="F33" s="1">
        <v>500</v>
      </c>
      <c r="G33" s="1">
        <v>-500</v>
      </c>
      <c r="H33" s="1" t="s">
        <v>64</v>
      </c>
    </row>
    <row r="36" spans="1:20" ht="12.75">
      <c r="A36" s="1" t="s">
        <v>32</v>
      </c>
      <c r="B36" s="2">
        <v>1.4513348860480229</v>
      </c>
      <c r="C36" s="2">
        <v>1.4696417769698198</v>
      </c>
      <c r="D36" s="2">
        <v>1.4978162631933232</v>
      </c>
      <c r="E36" s="2">
        <v>1.4857421419862822</v>
      </c>
      <c r="F36" s="2">
        <v>1.475516862295778</v>
      </c>
      <c r="G36" s="2">
        <v>1.4650247712275821</v>
      </c>
      <c r="H36" s="2">
        <v>1.4969785470861818</v>
      </c>
      <c r="I36" s="2">
        <v>1.5134445304032944</v>
      </c>
      <c r="J36" s="2">
        <v>1.4874670045864018</v>
      </c>
      <c r="K36" s="2">
        <v>1.4556691434235474</v>
      </c>
      <c r="L36" s="2">
        <v>1.5397352380414147</v>
      </c>
      <c r="M36" s="2">
        <v>1.3425529517424</v>
      </c>
      <c r="N36" s="2">
        <v>1.414006227300423</v>
      </c>
      <c r="O36" s="2"/>
      <c r="P36" s="2"/>
      <c r="Q36" s="2"/>
      <c r="R36" s="2"/>
      <c r="S36" s="2"/>
      <c r="T36" s="2"/>
    </row>
    <row r="37" spans="1:21" ht="12.75">
      <c r="A37" s="1" t="s">
        <v>39</v>
      </c>
      <c r="B37" s="2">
        <v>2.2743325569759887</v>
      </c>
      <c r="C37" s="2">
        <v>2.2651791115150903</v>
      </c>
      <c r="D37" s="2">
        <v>2.2510918684033387</v>
      </c>
      <c r="E37" s="2">
        <v>2.2571289290068592</v>
      </c>
      <c r="F37" s="2">
        <v>2.2622415688521107</v>
      </c>
      <c r="G37" s="2">
        <v>2.2674876143862086</v>
      </c>
      <c r="H37" s="2">
        <v>2.251510726456909</v>
      </c>
      <c r="I37" s="2">
        <v>2.2432777347983532</v>
      </c>
      <c r="J37" s="2">
        <v>2.2562664977067994</v>
      </c>
      <c r="K37" s="2">
        <v>2.2721654282882264</v>
      </c>
      <c r="L37" s="2">
        <v>2.2301323809792923</v>
      </c>
      <c r="M37" s="2">
        <v>2.3287235241288</v>
      </c>
      <c r="N37" s="2">
        <v>2.2929968863497887</v>
      </c>
      <c r="O37" s="2"/>
      <c r="P37" s="2"/>
      <c r="Q37" s="2"/>
      <c r="R37" s="2"/>
      <c r="S37" s="2"/>
      <c r="T37" s="2"/>
      <c r="U37" s="2"/>
    </row>
    <row r="38" spans="2:20" ht="12.75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</row>
    <row r="39" spans="2:20" ht="12.75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</row>
    <row r="40" spans="2:20" ht="12.7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</row>
    <row r="41" spans="2:20" ht="12.7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</row>
    <row r="42" spans="2:20" ht="12.7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</row>
    <row r="43" spans="2:20" ht="12.75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</row>
    <row r="44" spans="2:20" ht="12.75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Gelu Costin</cp:lastModifiedBy>
  <dcterms:created xsi:type="dcterms:W3CDTF">2007-05-31T01:43:09Z</dcterms:created>
  <dcterms:modified xsi:type="dcterms:W3CDTF">2007-05-31T01:47:46Z</dcterms:modified>
  <cp:category/>
  <cp:version/>
  <cp:contentType/>
  <cp:contentStatus/>
</cp:coreProperties>
</file>