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4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<sst xmlns="http://schemas.openxmlformats.org/spreadsheetml/2006/main" count="49" uniqueCount="30">
  <si>
    <t>Weight%</t>
  </si>
  <si>
    <t xml:space="preserve"> </t>
  </si>
  <si>
    <t>Comment</t>
  </si>
  <si>
    <t>S</t>
  </si>
  <si>
    <t>Ni</t>
  </si>
  <si>
    <t>Co</t>
  </si>
  <si>
    <t>Fe</t>
  </si>
  <si>
    <t>As</t>
  </si>
  <si>
    <t>Total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</si>
  <si>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</si>
  <si>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</si>
  <si>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</si>
  <si>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</si>
  <si>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</si>
  <si>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</si>
  <si>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</si>
  <si>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F =</t>
  </si>
  <si>
    <t>Average:</t>
  </si>
  <si>
    <t>Cations =</t>
  </si>
  <si>
    <t>No. As atoms/formula unit:</t>
  </si>
  <si>
    <t>Ideal Chemistry:</t>
  </si>
  <si>
    <t>Measured Chemistry:</t>
  </si>
  <si>
    <t>Std. Dev.:</t>
  </si>
  <si>
    <t>(Fit to 1.00 cation site sum)</t>
  </si>
  <si>
    <t>(Fit to 3.00 anion site sum)</t>
  </si>
  <si>
    <r>
      <t>NiAs</t>
    </r>
    <r>
      <rPr>
        <b/>
        <vertAlign val="subscript"/>
        <sz val="14"/>
        <color indexed="8"/>
        <rFont val="Calibri"/>
        <family val="2"/>
      </rPr>
      <t>2-3</t>
    </r>
  </si>
  <si>
    <t xml:space="preserve">R050593 Skutterudite </t>
  </si>
  <si>
    <t>R050593</t>
  </si>
  <si>
    <r>
      <t>(Co</t>
    </r>
    <r>
      <rPr>
        <b/>
        <vertAlign val="subscript"/>
        <sz val="14"/>
        <color indexed="8"/>
        <rFont val="Calibri"/>
        <family val="2"/>
      </rPr>
      <t>0.83</t>
    </r>
    <r>
      <rPr>
        <b/>
        <sz val="14"/>
        <color indexed="8"/>
        <rFont val="Calibri"/>
        <family val="2"/>
      </rPr>
      <t>Fe</t>
    </r>
    <r>
      <rPr>
        <b/>
        <vertAlign val="subscript"/>
        <sz val="14"/>
        <color indexed="8"/>
        <rFont val="Calibri"/>
        <family val="2"/>
      </rPr>
      <t>0.10</t>
    </r>
    <r>
      <rPr>
        <b/>
        <sz val="14"/>
        <color indexed="8"/>
        <rFont val="Calibri"/>
        <family val="2"/>
      </rPr>
      <t>Ni</t>
    </r>
    <r>
      <rPr>
        <b/>
        <vertAlign val="subscript"/>
        <sz val="14"/>
        <color indexed="8"/>
        <rFont val="Calibri"/>
        <family val="2"/>
      </rPr>
      <t>0.07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Symbol"/>
        <family val="1"/>
      </rPr>
      <t>S</t>
    </r>
    <r>
      <rPr>
        <b/>
        <vertAlign val="subscript"/>
        <sz val="14"/>
        <color indexed="8"/>
        <rFont val="Calibri"/>
        <family val="2"/>
      </rPr>
      <t>=1.00</t>
    </r>
    <r>
      <rPr>
        <b/>
        <sz val="14"/>
        <color indexed="8"/>
        <rFont val="Calibri"/>
        <family val="2"/>
      </rPr>
      <t>(As</t>
    </r>
    <r>
      <rPr>
        <b/>
        <vertAlign val="subscript"/>
        <sz val="14"/>
        <color indexed="8"/>
        <rFont val="Calibri"/>
        <family val="2"/>
      </rPr>
      <t>2.81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0.07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Symbol"/>
        <family val="1"/>
      </rPr>
      <t>S</t>
    </r>
    <r>
      <rPr>
        <b/>
        <vertAlign val="subscript"/>
        <sz val="14"/>
        <color indexed="8"/>
        <rFont val="Calibri"/>
        <family val="2"/>
      </rPr>
      <t>=2.88</t>
    </r>
  </si>
  <si>
    <r>
      <t>(Co</t>
    </r>
    <r>
      <rPr>
        <b/>
        <vertAlign val="subscript"/>
        <sz val="14"/>
        <color indexed="8"/>
        <rFont val="Calibri"/>
        <family val="2"/>
      </rPr>
      <t>0.86</t>
    </r>
    <r>
      <rPr>
        <b/>
        <sz val="14"/>
        <color indexed="8"/>
        <rFont val="Calibri"/>
        <family val="2"/>
      </rPr>
      <t>Fe</t>
    </r>
    <r>
      <rPr>
        <b/>
        <vertAlign val="subscript"/>
        <sz val="14"/>
        <color indexed="8"/>
        <rFont val="Calibri"/>
        <family val="2"/>
      </rPr>
      <t>0.11</t>
    </r>
    <r>
      <rPr>
        <b/>
        <sz val="14"/>
        <color indexed="8"/>
        <rFont val="Calibri"/>
        <family val="2"/>
      </rPr>
      <t>Ni</t>
    </r>
    <r>
      <rPr>
        <b/>
        <vertAlign val="subscript"/>
        <sz val="14"/>
        <color indexed="8"/>
        <rFont val="Calibri"/>
        <family val="2"/>
      </rPr>
      <t>0.07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Symbol"/>
        <family val="1"/>
      </rPr>
      <t>S</t>
    </r>
    <r>
      <rPr>
        <b/>
        <vertAlign val="subscript"/>
        <sz val="14"/>
        <color indexed="8"/>
        <rFont val="Calibri"/>
        <family val="2"/>
      </rPr>
      <t>=1.04</t>
    </r>
    <r>
      <rPr>
        <b/>
        <sz val="14"/>
        <color indexed="8"/>
        <rFont val="Calibri"/>
        <family val="2"/>
      </rPr>
      <t>(As</t>
    </r>
    <r>
      <rPr>
        <b/>
        <vertAlign val="subscript"/>
        <sz val="14"/>
        <color indexed="8"/>
        <rFont val="Calibri"/>
        <family val="2"/>
      </rPr>
      <t>2.93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0.07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Symbol"/>
        <family val="1"/>
      </rPr>
      <t>S</t>
    </r>
    <r>
      <rPr>
        <b/>
        <vertAlign val="subscript"/>
        <sz val="14"/>
        <color indexed="8"/>
        <rFont val="Calibri"/>
        <family val="2"/>
      </rPr>
      <t>=3.00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</si>
</sst>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11.140625" style="0" customWidth="1"/>
  </cols>
  <sheetData>
    <row r="1" ht="15">
      <c r="A1" t="s">
        <v>26</v>
      </c>
    </row>
    <row r="3" spans="2:8" ht="15">
      <c r="B3" t="s">
        <v>0</v>
      </c>
      <c r="H3" t="s">
        <v>1</v>
      </c>
    </row>
    <row r="4" spans="1:7" ht="1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</row>
    <row r="5" spans="1:7" ht="15">
      <c r="A5" t="s">
        <v>27</v>
      </c>
      <c r="B5" s="4">
        <v>0.8</v>
      </c>
      <c r="C5" s="4">
        <v>1.62</v>
      </c>
      <c r="D5">
        <v>17.59</v>
      </c>
      <c r="E5" s="4">
        <v>2.1</v>
      </c>
      <c r="F5">
        <v>76.1</v>
      </c>
      <c r="G5" s="4">
        <f>SUM(B5:F5)</f>
        <v>98.21</v>
      </c>
    </row>
    <row r="6" spans="1:7" ht="15">
      <c r="A6" t="s">
        <v>27</v>
      </c>
      <c r="B6" s="4">
        <v>0.81</v>
      </c>
      <c r="C6" s="4">
        <v>1.61</v>
      </c>
      <c r="D6">
        <v>17.58</v>
      </c>
      <c r="E6" s="4">
        <v>2.1</v>
      </c>
      <c r="F6">
        <v>76.24</v>
      </c>
      <c r="G6" s="4">
        <f aca="true" t="shared" si="0" ref="G6:G18">SUM(B6:F6)</f>
        <v>98.34</v>
      </c>
    </row>
    <row r="7" spans="1:7" ht="15">
      <c r="A7" t="s">
        <v>27</v>
      </c>
      <c r="B7" s="4">
        <v>0.75</v>
      </c>
      <c r="C7" s="4">
        <v>1.63</v>
      </c>
      <c r="D7">
        <v>17.59</v>
      </c>
      <c r="E7" s="4">
        <v>2.03</v>
      </c>
      <c r="F7">
        <v>74.61</v>
      </c>
      <c r="G7" s="4">
        <f t="shared" si="0"/>
        <v>96.61</v>
      </c>
    </row>
    <row r="8" spans="1:7" ht="15">
      <c r="A8" t="s">
        <v>27</v>
      </c>
      <c r="B8" s="4">
        <v>0.83</v>
      </c>
      <c r="C8" s="4">
        <v>1.58</v>
      </c>
      <c r="D8">
        <v>17.83</v>
      </c>
      <c r="E8" s="4">
        <v>1.83</v>
      </c>
      <c r="F8">
        <v>76.31</v>
      </c>
      <c r="G8" s="4">
        <f t="shared" si="0"/>
        <v>98.38</v>
      </c>
    </row>
    <row r="9" spans="1:7" ht="15">
      <c r="A9" t="s">
        <v>27</v>
      </c>
      <c r="B9" s="4">
        <v>1</v>
      </c>
      <c r="C9" s="4">
        <v>1.56</v>
      </c>
      <c r="D9">
        <v>17.81</v>
      </c>
      <c r="E9" s="4">
        <v>1.81</v>
      </c>
      <c r="F9">
        <v>75.63</v>
      </c>
      <c r="G9" s="4">
        <f t="shared" si="0"/>
        <v>97.80999999999999</v>
      </c>
    </row>
    <row r="10" spans="1:7" ht="15">
      <c r="A10" t="s">
        <v>27</v>
      </c>
      <c r="B10" s="4">
        <v>0.9</v>
      </c>
      <c r="C10" s="4">
        <v>1.51</v>
      </c>
      <c r="D10">
        <v>17.83</v>
      </c>
      <c r="E10" s="4">
        <v>1.87</v>
      </c>
      <c r="F10">
        <v>76.33</v>
      </c>
      <c r="G10" s="4">
        <f t="shared" si="0"/>
        <v>98.44</v>
      </c>
    </row>
    <row r="11" spans="1:7" ht="15">
      <c r="A11" t="s">
        <v>27</v>
      </c>
      <c r="B11" s="4">
        <v>0.82</v>
      </c>
      <c r="C11" s="4">
        <v>1.37</v>
      </c>
      <c r="D11">
        <v>17.48</v>
      </c>
      <c r="E11" s="4">
        <v>1.94</v>
      </c>
      <c r="F11">
        <v>76.58</v>
      </c>
      <c r="G11" s="4">
        <f t="shared" si="0"/>
        <v>98.19</v>
      </c>
    </row>
    <row r="12" spans="1:7" ht="15">
      <c r="A12" t="s">
        <v>27</v>
      </c>
      <c r="B12" s="4">
        <v>0.74</v>
      </c>
      <c r="C12" s="4">
        <v>1.43</v>
      </c>
      <c r="D12">
        <v>17.29</v>
      </c>
      <c r="E12" s="4">
        <v>2.18</v>
      </c>
      <c r="F12">
        <v>78.01</v>
      </c>
      <c r="G12" s="4">
        <f t="shared" si="0"/>
        <v>99.65</v>
      </c>
    </row>
    <row r="13" spans="1:7" ht="15">
      <c r="A13" t="s">
        <v>27</v>
      </c>
      <c r="B13" s="4">
        <v>0.66</v>
      </c>
      <c r="C13" s="4">
        <v>1.33</v>
      </c>
      <c r="D13">
        <v>17.44</v>
      </c>
      <c r="E13" s="4">
        <v>2.22</v>
      </c>
      <c r="F13">
        <v>76.5</v>
      </c>
      <c r="G13" s="4">
        <f t="shared" si="0"/>
        <v>98.15</v>
      </c>
    </row>
    <row r="14" spans="1:7" ht="15">
      <c r="A14" t="s">
        <v>27</v>
      </c>
      <c r="B14" s="4">
        <v>0.75</v>
      </c>
      <c r="C14" s="4">
        <v>1.34</v>
      </c>
      <c r="D14">
        <v>17.57</v>
      </c>
      <c r="E14" s="4">
        <v>2.3</v>
      </c>
      <c r="F14">
        <v>76.61</v>
      </c>
      <c r="G14" s="4">
        <f t="shared" si="0"/>
        <v>98.57</v>
      </c>
    </row>
    <row r="15" spans="1:7" ht="15">
      <c r="A15" t="s">
        <v>27</v>
      </c>
      <c r="B15" s="4">
        <v>0.73</v>
      </c>
      <c r="C15" s="4">
        <v>1.33</v>
      </c>
      <c r="D15">
        <v>17.77</v>
      </c>
      <c r="E15" s="4">
        <v>2.1</v>
      </c>
      <c r="F15">
        <v>76.68</v>
      </c>
      <c r="G15" s="4">
        <f t="shared" si="0"/>
        <v>98.61000000000001</v>
      </c>
    </row>
    <row r="16" spans="1:7" ht="15">
      <c r="A16" t="s">
        <v>27</v>
      </c>
      <c r="B16" s="4">
        <v>0.87</v>
      </c>
      <c r="C16" s="4">
        <v>1.22</v>
      </c>
      <c r="D16">
        <v>17.96</v>
      </c>
      <c r="E16" s="4">
        <v>2.3</v>
      </c>
      <c r="F16">
        <v>76.49</v>
      </c>
      <c r="G16" s="4">
        <f t="shared" si="0"/>
        <v>98.84</v>
      </c>
    </row>
    <row r="17" spans="1:7" ht="15">
      <c r="A17" t="s">
        <v>27</v>
      </c>
      <c r="B17" s="4">
        <v>0.82</v>
      </c>
      <c r="C17" s="4">
        <v>1.1</v>
      </c>
      <c r="D17">
        <v>17.99</v>
      </c>
      <c r="E17" s="4">
        <v>2.36</v>
      </c>
      <c r="F17">
        <v>75.75</v>
      </c>
      <c r="G17" s="4">
        <f t="shared" si="0"/>
        <v>98.02</v>
      </c>
    </row>
    <row r="18" spans="1:8" ht="15.75" thickBot="1">
      <c r="A18" t="s">
        <v>27</v>
      </c>
      <c r="B18" s="8">
        <v>0.94</v>
      </c>
      <c r="C18" s="8">
        <v>1.14</v>
      </c>
      <c r="D18" s="7">
        <v>17.77</v>
      </c>
      <c r="E18" s="8">
        <v>2.32</v>
      </c>
      <c r="F18" s="7">
        <v>76.69</v>
      </c>
      <c r="G18" s="4">
        <f t="shared" si="0"/>
        <v>98.86</v>
      </c>
      <c r="H18" s="9"/>
    </row>
    <row r="19" spans="1:6" ht="15">
      <c r="A19" t="s">
        <v>17</v>
      </c>
      <c r="B19">
        <f>AVERAGE(B5:B18)</f>
        <v>0.8157142857142858</v>
      </c>
      <c r="C19">
        <f>AVERAGE(C5:C18)</f>
        <v>1.4121428571428571</v>
      </c>
      <c r="D19">
        <f>AVERAGE(D5:D18)</f>
        <v>17.67857142857143</v>
      </c>
      <c r="E19">
        <f>AVERAGE(E5:E18)</f>
        <v>2.1042857142857145</v>
      </c>
      <c r="F19">
        <f>AVERAGE(F5:F18)</f>
        <v>76.32357142857143</v>
      </c>
    </row>
    <row r="20" spans="1:6" ht="15">
      <c r="A20" t="s">
        <v>22</v>
      </c>
      <c r="B20">
        <f>STDEV(B5:B18)</f>
        <v>0.09027430724990504</v>
      </c>
      <c r="C20">
        <f>STDEV(C5:C18)</f>
        <v>0.1794512392064956</v>
      </c>
      <c r="D20">
        <f>STDEV(D5:D18)</f>
        <v>0.20391767354097529</v>
      </c>
      <c r="E20">
        <f>STDEV(E5:E18)</f>
        <v>0.18748186725507301</v>
      </c>
      <c r="F20">
        <f>STDEV(F5:F18)</f>
        <v>0.7398295764564907</v>
      </c>
    </row>
    <row r="21" ht="15">
      <c r="A21" t="s">
        <v>9</v>
      </c>
    </row>
    <row r="23" spans="1:5" ht="15">
      <c r="A23" t="s">
        <v>10</v>
      </c>
      <c r="B23" t="s">
        <v>11</v>
      </c>
      <c r="C23" t="s">
        <v>12</v>
      </c>
      <c r="D23" t="s">
        <v>13</v>
      </c>
      <c r="E23" t="s">
        <v>14</v>
      </c>
    </row>
    <row r="24" spans="1:5" ht="15">
      <c r="A24" t="s">
        <v>3</v>
      </c>
      <c r="B24" s="4">
        <v>0.82</v>
      </c>
      <c r="C24">
        <v>32.064</v>
      </c>
      <c r="D24">
        <f>B24/C24</f>
        <v>0.02557385229540918</v>
      </c>
      <c r="E24" s="4">
        <f>D24*D33</f>
        <v>0.07355882329287966</v>
      </c>
    </row>
    <row r="25" spans="1:5" ht="15">
      <c r="A25" t="s">
        <v>7</v>
      </c>
      <c r="B25" s="4">
        <v>76.32</v>
      </c>
      <c r="C25">
        <v>74.922</v>
      </c>
      <c r="D25">
        <f>B25/C25</f>
        <v>1.0186594057820133</v>
      </c>
      <c r="E25" s="4">
        <f>D25*D33</f>
        <v>2.93</v>
      </c>
    </row>
    <row r="26" spans="1:5" ht="15">
      <c r="A26" t="s">
        <v>6</v>
      </c>
      <c r="B26" s="4">
        <v>2.1</v>
      </c>
      <c r="C26">
        <v>55.847</v>
      </c>
      <c r="D26">
        <f>B26/C26</f>
        <v>0.03760273604669902</v>
      </c>
      <c r="E26" s="4">
        <f>D26*D33</f>
        <v>0.10815785530615825</v>
      </c>
    </row>
    <row r="27" spans="1:7" ht="15">
      <c r="A27" t="s">
        <v>5</v>
      </c>
      <c r="B27" s="4">
        <v>17.68</v>
      </c>
      <c r="C27">
        <v>58.933</v>
      </c>
      <c r="D27">
        <f>B27/C27</f>
        <v>0.3000016968421767</v>
      </c>
      <c r="E27" s="4">
        <f>D27*D33</f>
        <v>0.8629037014317613</v>
      </c>
      <c r="F27" s="1" t="s">
        <v>18</v>
      </c>
      <c r="G27" s="4">
        <f>SUM(E26:E28)</f>
        <v>1.0406304164138236</v>
      </c>
    </row>
    <row r="28" spans="1:5" ht="15">
      <c r="A28" t="s">
        <v>4</v>
      </c>
      <c r="B28" s="4">
        <v>1.42</v>
      </c>
      <c r="C28">
        <v>58.71</v>
      </c>
      <c r="D28">
        <f>B28/C28</f>
        <v>0.02418668029296542</v>
      </c>
      <c r="E28" s="4">
        <f>D28*D33</f>
        <v>0.06956885967590405</v>
      </c>
    </row>
    <row r="29" spans="1:2" ht="15">
      <c r="A29" t="s">
        <v>15</v>
      </c>
      <c r="B29" s="4">
        <f>SUM(B24:B28)</f>
        <v>98.33999999999999</v>
      </c>
    </row>
    <row r="31" spans="3:6" ht="15">
      <c r="C31" t="s">
        <v>19</v>
      </c>
      <c r="F31" s="6">
        <v>2.93</v>
      </c>
    </row>
    <row r="33" spans="3:4" ht="15">
      <c r="C33" s="1" t="s">
        <v>16</v>
      </c>
      <c r="D33">
        <f>F31/D25</f>
        <v>2.8763294025157236</v>
      </c>
    </row>
    <row r="34" ht="15">
      <c r="C34" s="1"/>
    </row>
    <row r="35" spans="1:4" ht="20.25">
      <c r="A35" s="2" t="s">
        <v>20</v>
      </c>
      <c r="B35" s="2"/>
      <c r="C35" s="5"/>
      <c r="D35" s="2" t="s">
        <v>25</v>
      </c>
    </row>
    <row r="37" spans="1:7" ht="21">
      <c r="A37" s="2" t="s">
        <v>21</v>
      </c>
      <c r="B37" s="3"/>
      <c r="C37" s="2"/>
      <c r="D37" s="2" t="s">
        <v>28</v>
      </c>
      <c r="E37" s="3"/>
      <c r="F37" s="3"/>
      <c r="G37" s="3"/>
    </row>
    <row r="38" ht="15">
      <c r="A38" t="s">
        <v>23</v>
      </c>
    </row>
    <row r="39" spans="1:4" ht="21">
      <c r="A39" s="2" t="s">
        <v>21</v>
      </c>
      <c r="D39" s="2" t="s">
        <v>29</v>
      </c>
    </row>
    <row r="40" ht="15">
      <c r="A40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2011-03-18T20:20:40Z</cp:lastPrinted>
  <dcterms:created xsi:type="dcterms:W3CDTF">2010-11-11T16:10:34Z</dcterms:created>
  <dcterms:modified xsi:type="dcterms:W3CDTF">2011-03-18T20:25:45Z</dcterms:modified>
  <cp:category/>
  <cp:version/>
  <cp:contentType/>
  <cp:contentStatus/>
</cp:coreProperties>
</file>