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185" windowWidth="15525" windowHeight="1015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<sst xmlns="http://schemas.openxmlformats.org/spreadsheetml/2006/main" count="113" uniqueCount="76">
  <si>
    <t>galaxite70013</t>
  </si>
  <si>
    <t>#31</t>
  </si>
  <si>
    <t>#32</t>
  </si>
  <si>
    <t>#33</t>
  </si>
  <si>
    <t>#34</t>
  </si>
  <si>
    <t>#35</t>
  </si>
  <si>
    <t>#36</t>
  </si>
  <si>
    <t>#37</t>
  </si>
  <si>
    <t>#38</t>
  </si>
  <si>
    <t>#39</t>
  </si>
  <si>
    <t>#40</t>
  </si>
  <si>
    <t>Ox</t>
  </si>
  <si>
    <t>Wt</t>
  </si>
  <si>
    <t>Percents</t>
  </si>
  <si>
    <t>Average</t>
  </si>
  <si>
    <t>Standard</t>
  </si>
  <si>
    <t>Dev</t>
  </si>
  <si>
    <t>F</t>
  </si>
  <si>
    <t>Na2O</t>
  </si>
  <si>
    <t>MgO</t>
  </si>
  <si>
    <t>Al2O3</t>
  </si>
  <si>
    <t>SiO2</t>
  </si>
  <si>
    <t>K2O</t>
  </si>
  <si>
    <t>Cl</t>
  </si>
  <si>
    <t>CaO</t>
  </si>
  <si>
    <t>TiO2</t>
  </si>
  <si>
    <t>Cr2O3</t>
  </si>
  <si>
    <t>MnO</t>
  </si>
  <si>
    <t>Totals</t>
  </si>
  <si>
    <t>Cation</t>
  </si>
  <si>
    <t>Numbers</t>
  </si>
  <si>
    <t>Normalized</t>
  </si>
  <si>
    <t>to</t>
  </si>
  <si>
    <t>O</t>
  </si>
  <si>
    <t>Na</t>
  </si>
  <si>
    <t>Mg</t>
  </si>
  <si>
    <t>Al</t>
  </si>
  <si>
    <t>Si</t>
  </si>
  <si>
    <t>K</t>
  </si>
  <si>
    <t>Ca</t>
  </si>
  <si>
    <t>Ti</t>
  </si>
  <si>
    <t>Cr</t>
  </si>
  <si>
    <t>Mn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</si>
  <si>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</si>
  <si>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</si>
  <si>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</si>
  <si>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</si>
  <si>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</si>
  <si>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</si>
  <si>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</si>
  <si>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</si>
  <si>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</si>
  <si>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</si>
  <si>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</si>
  <si>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MgF2</t>
  </si>
  <si>
    <t>albite-Cr</t>
  </si>
  <si>
    <t>diopside</t>
  </si>
  <si>
    <t>anor-hk</t>
  </si>
  <si>
    <t>PET</t>
  </si>
  <si>
    <t>kspar-OR1</t>
  </si>
  <si>
    <t>scap-s</t>
  </si>
  <si>
    <t>wollast</t>
  </si>
  <si>
    <t>rutile1</t>
  </si>
  <si>
    <t>chrom-s</t>
  </si>
  <si>
    <t>rhod-791</t>
  </si>
  <si>
    <t>LIF</t>
  </si>
  <si>
    <t>fayalite</t>
  </si>
  <si>
    <t>Fe3</t>
  </si>
  <si>
    <t>Fe2</t>
  </si>
  <si>
    <t>trace</t>
  </si>
  <si>
    <r>
      <t>(Mg</t>
    </r>
    <r>
      <rPr>
        <vertAlign val="subscript"/>
        <sz val="14"/>
        <rFont val="Times New Roman"/>
        <family val="1"/>
      </rPr>
      <t>0.69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0.31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(Al</t>
    </r>
    <r>
      <rPr>
        <vertAlign val="subscript"/>
        <sz val="14"/>
        <rFont val="Times New Roman"/>
        <family val="1"/>
      </rPr>
      <t>1.90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0.10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</si>
  <si>
    <t>Fe tot</t>
  </si>
  <si>
    <t>ideal</t>
  </si>
  <si>
    <t>measured</t>
  </si>
  <si>
    <r>
      <t>MgAl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</si>
  <si>
    <t>Fe2O3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</si>
</sst>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45"/>
  <sheetViews>
    <sheetView tabSelected="1" workbookViewId="0" topLeftCell="A1">
      <selection activeCell="M35" sqref="M35"/>
    </sheetView>
  </sheetViews>
  <sheetFormatPr defaultColWidth="9.00390625" defaultRowHeight="13.5"/>
  <cols>
    <col min="1" max="16384" width="5.25390625" style="1" customWidth="1"/>
  </cols>
  <sheetData>
    <row r="1" spans="2:11" ht="12.75"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</row>
    <row r="2" spans="2:11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6" ht="12.75">
      <c r="A3" s="1" t="s">
        <v>11</v>
      </c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</row>
    <row r="4" spans="1:18" ht="12.75">
      <c r="A4" s="1" t="s">
        <v>20</v>
      </c>
      <c r="B4" s="2">
        <v>61.04</v>
      </c>
      <c r="C4" s="2">
        <v>61.02</v>
      </c>
      <c r="D4" s="2">
        <v>61.01</v>
      </c>
      <c r="E4" s="2">
        <v>61.22</v>
      </c>
      <c r="F4" s="2">
        <v>61.22</v>
      </c>
      <c r="G4" s="2">
        <v>60.96</v>
      </c>
      <c r="H4" s="2">
        <v>60.98</v>
      </c>
      <c r="I4" s="2">
        <v>61.02</v>
      </c>
      <c r="J4" s="2">
        <v>60.49</v>
      </c>
      <c r="K4" s="2">
        <v>61.09</v>
      </c>
      <c r="L4" s="2"/>
      <c r="M4" s="2">
        <f>AVERAGE(B4:K4)</f>
        <v>61.004999999999995</v>
      </c>
      <c r="N4" s="2">
        <f>STDEV(B4:K4)</f>
        <v>0.20255314803318386</v>
      </c>
      <c r="O4" s="2"/>
      <c r="P4" s="2"/>
      <c r="Q4" s="2"/>
      <c r="R4" s="2"/>
    </row>
    <row r="5" spans="1:26" ht="12.75">
      <c r="A5" s="1" t="s">
        <v>75</v>
      </c>
      <c r="B5" s="2">
        <v>21.019470000000002</v>
      </c>
      <c r="C5" s="2">
        <v>21.15321</v>
      </c>
      <c r="D5" s="1">
        <v>20.86344</v>
      </c>
      <c r="E5" s="1">
        <v>20.896875</v>
      </c>
      <c r="F5" s="1">
        <v>20.86344</v>
      </c>
      <c r="G5" s="1">
        <v>21.15321</v>
      </c>
      <c r="H5" s="1">
        <v>21.130920000000003</v>
      </c>
      <c r="I5" s="1">
        <v>21.119775</v>
      </c>
      <c r="J5" s="1">
        <v>21.064049999999998</v>
      </c>
      <c r="K5" s="1">
        <v>21.487560000000002</v>
      </c>
      <c r="L5" s="2"/>
      <c r="M5" s="2">
        <f aca="true" t="shared" si="0" ref="M5:M26">AVERAGE(B5:K5)</f>
        <v>21.075195</v>
      </c>
      <c r="N5" s="2">
        <f aca="true" t="shared" si="1" ref="N5:N26">STDEV(B5:K5)</f>
        <v>0.18619526632003416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18" ht="12.75">
      <c r="A6" s="1" t="s">
        <v>19</v>
      </c>
      <c r="B6" s="2">
        <v>17.76</v>
      </c>
      <c r="C6" s="2">
        <v>17.59</v>
      </c>
      <c r="D6" s="2">
        <v>17.5</v>
      </c>
      <c r="E6" s="2">
        <v>17.61</v>
      </c>
      <c r="F6" s="2">
        <v>17.58</v>
      </c>
      <c r="G6" s="2">
        <v>17.43</v>
      </c>
      <c r="H6" s="2">
        <v>17.81</v>
      </c>
      <c r="I6" s="2">
        <v>17.56</v>
      </c>
      <c r="J6" s="2">
        <v>17.58</v>
      </c>
      <c r="K6" s="2">
        <v>18.01</v>
      </c>
      <c r="L6" s="2"/>
      <c r="M6" s="2">
        <f t="shared" si="0"/>
        <v>17.643</v>
      </c>
      <c r="N6" s="2">
        <f t="shared" si="1"/>
        <v>0.17023186801789716</v>
      </c>
      <c r="O6" s="2"/>
      <c r="P6" s="2"/>
      <c r="Q6" s="2"/>
      <c r="R6" s="2"/>
    </row>
    <row r="7" spans="1:18" ht="12.75">
      <c r="A7" s="1" t="s">
        <v>25</v>
      </c>
      <c r="B7" s="2">
        <v>0.59</v>
      </c>
      <c r="C7" s="2">
        <v>0.63</v>
      </c>
      <c r="D7" s="2">
        <v>0.58</v>
      </c>
      <c r="E7" s="2">
        <v>0.62</v>
      </c>
      <c r="F7" s="2">
        <v>0.58</v>
      </c>
      <c r="G7" s="2">
        <v>0.6</v>
      </c>
      <c r="H7" s="2">
        <v>0.53</v>
      </c>
      <c r="I7" s="2">
        <v>0.59</v>
      </c>
      <c r="J7" s="2">
        <v>0.58</v>
      </c>
      <c r="K7" s="2">
        <v>0.6</v>
      </c>
      <c r="L7" s="2"/>
      <c r="M7" s="2">
        <f t="shared" si="0"/>
        <v>0.59</v>
      </c>
      <c r="N7" s="2">
        <f t="shared" si="1"/>
        <v>0.027080128015453533</v>
      </c>
      <c r="O7" s="2"/>
      <c r="P7" s="2"/>
      <c r="Q7" s="2"/>
      <c r="R7" s="2"/>
    </row>
    <row r="8" spans="1:18" ht="12.75">
      <c r="A8" s="1" t="s">
        <v>27</v>
      </c>
      <c r="B8" s="2">
        <v>0.13</v>
      </c>
      <c r="C8" s="2">
        <v>0.16</v>
      </c>
      <c r="D8" s="2">
        <v>0.12</v>
      </c>
      <c r="E8" s="2">
        <v>0.14</v>
      </c>
      <c r="F8" s="2">
        <v>0.11</v>
      </c>
      <c r="G8" s="2">
        <v>0.13</v>
      </c>
      <c r="H8" s="2">
        <v>0.13</v>
      </c>
      <c r="I8" s="2">
        <v>0.14</v>
      </c>
      <c r="J8" s="2">
        <v>0.17</v>
      </c>
      <c r="K8" s="2">
        <v>0.07</v>
      </c>
      <c r="L8" s="2"/>
      <c r="M8" s="2">
        <f t="shared" si="0"/>
        <v>0.13</v>
      </c>
      <c r="N8" s="2">
        <f t="shared" si="1"/>
        <v>0.02748737083745107</v>
      </c>
      <c r="O8" s="2"/>
      <c r="P8" s="2"/>
      <c r="Q8" s="2"/>
      <c r="R8" s="2"/>
    </row>
    <row r="9" spans="1:18" ht="12.75">
      <c r="A9" s="1" t="s">
        <v>26</v>
      </c>
      <c r="B9" s="2">
        <v>0.15</v>
      </c>
      <c r="C9" s="2">
        <v>0.11</v>
      </c>
      <c r="D9" s="2">
        <v>0.08</v>
      </c>
      <c r="E9" s="2">
        <v>0.07</v>
      </c>
      <c r="F9" s="2">
        <v>0.08</v>
      </c>
      <c r="G9" s="2">
        <v>0.09</v>
      </c>
      <c r="H9" s="2">
        <v>0.12</v>
      </c>
      <c r="I9" s="2">
        <v>0.08</v>
      </c>
      <c r="J9" s="2">
        <v>0.06</v>
      </c>
      <c r="K9" s="2">
        <v>0.09</v>
      </c>
      <c r="L9" s="2"/>
      <c r="M9" s="2">
        <f t="shared" si="0"/>
        <v>0.093</v>
      </c>
      <c r="N9" s="2">
        <f t="shared" si="1"/>
        <v>0.026687491868330793</v>
      </c>
      <c r="O9" s="2"/>
      <c r="P9" s="2"/>
      <c r="Q9" s="2"/>
      <c r="R9" s="2"/>
    </row>
    <row r="10" spans="1:18" ht="12.75">
      <c r="A10" s="1" t="s">
        <v>21</v>
      </c>
      <c r="B10" s="2">
        <v>0.13</v>
      </c>
      <c r="C10" s="2">
        <v>0.11</v>
      </c>
      <c r="D10" s="2">
        <v>0.14</v>
      </c>
      <c r="E10" s="2">
        <v>0.24</v>
      </c>
      <c r="F10" s="2">
        <v>0.14</v>
      </c>
      <c r="G10" s="2">
        <v>0.2</v>
      </c>
      <c r="H10" s="2">
        <v>0.21</v>
      </c>
      <c r="I10" s="2">
        <v>0.16</v>
      </c>
      <c r="J10" s="2">
        <v>0.18</v>
      </c>
      <c r="K10" s="2">
        <v>0.18</v>
      </c>
      <c r="L10" s="2"/>
      <c r="M10" s="2">
        <f t="shared" si="0"/>
        <v>0.16899999999999998</v>
      </c>
      <c r="N10" s="2">
        <f t="shared" si="1"/>
        <v>0.04040077006966863</v>
      </c>
      <c r="O10" s="2"/>
      <c r="P10" s="2"/>
      <c r="Q10" s="2"/>
      <c r="R10" s="2"/>
    </row>
    <row r="11" spans="1:18" ht="12.75">
      <c r="A11" s="1" t="s">
        <v>17</v>
      </c>
      <c r="B11" s="2">
        <v>0.13</v>
      </c>
      <c r="C11" s="2">
        <v>0.01</v>
      </c>
      <c r="D11" s="2">
        <v>0</v>
      </c>
      <c r="E11" s="2">
        <v>0.01</v>
      </c>
      <c r="F11" s="2">
        <v>0</v>
      </c>
      <c r="G11" s="2">
        <v>0.25</v>
      </c>
      <c r="H11" s="2">
        <v>0</v>
      </c>
      <c r="I11" s="2">
        <v>0.01</v>
      </c>
      <c r="J11" s="2">
        <v>0.06</v>
      </c>
      <c r="K11" s="2">
        <v>0.2</v>
      </c>
      <c r="L11" s="2"/>
      <c r="M11" s="2">
        <f t="shared" si="0"/>
        <v>0.067</v>
      </c>
      <c r="N11" s="2">
        <f t="shared" si="1"/>
        <v>0.09333928552448977</v>
      </c>
      <c r="O11" s="2"/>
      <c r="P11" s="2"/>
      <c r="Q11" s="2"/>
      <c r="R11" s="2"/>
    </row>
    <row r="12" spans="1:18" ht="12.75">
      <c r="A12" s="1" t="s">
        <v>18</v>
      </c>
      <c r="B12" s="2">
        <v>0.01</v>
      </c>
      <c r="C12" s="2">
        <v>0.01</v>
      </c>
      <c r="D12" s="2">
        <v>0</v>
      </c>
      <c r="E12" s="2">
        <v>0.05</v>
      </c>
      <c r="F12" s="2">
        <v>0.01</v>
      </c>
      <c r="G12" s="2">
        <v>0.01</v>
      </c>
      <c r="H12" s="2">
        <v>0.02</v>
      </c>
      <c r="I12" s="2">
        <v>0</v>
      </c>
      <c r="J12" s="2">
        <v>0.03</v>
      </c>
      <c r="K12" s="2">
        <v>0.04</v>
      </c>
      <c r="L12" s="2"/>
      <c r="M12" s="2">
        <f t="shared" si="0"/>
        <v>0.018000000000000002</v>
      </c>
      <c r="N12" s="2">
        <f t="shared" si="1"/>
        <v>0.016865480854231354</v>
      </c>
      <c r="O12" s="2"/>
      <c r="P12" s="2"/>
      <c r="Q12" s="2"/>
      <c r="R12" s="2"/>
    </row>
    <row r="13" spans="1:18" ht="12.75">
      <c r="A13" s="1" t="s">
        <v>24</v>
      </c>
      <c r="B13" s="2">
        <v>0</v>
      </c>
      <c r="C13" s="2">
        <v>0.01</v>
      </c>
      <c r="D13" s="2">
        <v>0.02</v>
      </c>
      <c r="E13" s="2">
        <v>0</v>
      </c>
      <c r="F13" s="2">
        <v>0.01</v>
      </c>
      <c r="G13" s="2">
        <v>0.03</v>
      </c>
      <c r="H13" s="2">
        <v>0</v>
      </c>
      <c r="I13" s="2">
        <v>0</v>
      </c>
      <c r="J13" s="2">
        <v>0</v>
      </c>
      <c r="K13" s="2">
        <v>0.01</v>
      </c>
      <c r="L13" s="2"/>
      <c r="M13" s="2">
        <f t="shared" si="0"/>
        <v>0.008</v>
      </c>
      <c r="N13" s="2">
        <f t="shared" si="1"/>
        <v>0.010327955589886445</v>
      </c>
      <c r="O13" s="2"/>
      <c r="P13" s="2"/>
      <c r="Q13" s="2"/>
      <c r="R13" s="2"/>
    </row>
    <row r="14" spans="1:18" ht="12.75">
      <c r="A14" s="1" t="s">
        <v>22</v>
      </c>
      <c r="B14" s="2">
        <v>0</v>
      </c>
      <c r="C14" s="2">
        <v>0.01</v>
      </c>
      <c r="D14" s="2">
        <v>0.01</v>
      </c>
      <c r="E14" s="2">
        <v>0</v>
      </c>
      <c r="F14" s="2">
        <v>0</v>
      </c>
      <c r="G14" s="2">
        <v>0.02</v>
      </c>
      <c r="H14" s="2">
        <v>0</v>
      </c>
      <c r="I14" s="2">
        <v>0</v>
      </c>
      <c r="J14" s="2">
        <v>0</v>
      </c>
      <c r="K14" s="2">
        <v>0</v>
      </c>
      <c r="L14" s="2"/>
      <c r="M14" s="2">
        <f t="shared" si="0"/>
        <v>0.004</v>
      </c>
      <c r="N14" s="2">
        <f t="shared" si="1"/>
        <v>0.006992058987801011</v>
      </c>
      <c r="O14" s="2"/>
      <c r="P14" s="2"/>
      <c r="Q14" s="2"/>
      <c r="R14" s="2"/>
    </row>
    <row r="15" spans="1:18" ht="12.75">
      <c r="A15" s="1" t="s">
        <v>23</v>
      </c>
      <c r="B15" s="2">
        <v>0</v>
      </c>
      <c r="C15" s="2">
        <v>0</v>
      </c>
      <c r="D15" s="2">
        <v>0</v>
      </c>
      <c r="E15" s="2">
        <v>0.02</v>
      </c>
      <c r="F15" s="2">
        <v>0.02</v>
      </c>
      <c r="G15" s="2">
        <v>0</v>
      </c>
      <c r="H15" s="2">
        <v>0.01</v>
      </c>
      <c r="I15" s="2">
        <v>0</v>
      </c>
      <c r="J15" s="2">
        <v>0</v>
      </c>
      <c r="K15" s="2">
        <v>0</v>
      </c>
      <c r="L15" s="2"/>
      <c r="M15" s="2">
        <f t="shared" si="0"/>
        <v>0.005</v>
      </c>
      <c r="N15" s="2">
        <f t="shared" si="1"/>
        <v>0.008498365855987974</v>
      </c>
      <c r="O15" s="2"/>
      <c r="P15" s="2"/>
      <c r="Q15" s="2"/>
      <c r="R15" s="2"/>
    </row>
    <row r="16" spans="1:18" ht="12.75">
      <c r="A16" s="1" t="s">
        <v>28</v>
      </c>
      <c r="B16" s="2">
        <f>SUM(B4:B15)</f>
        <v>100.95947000000001</v>
      </c>
      <c r="C16" s="2">
        <f aca="true" t="shared" si="2" ref="C16:K16">SUM(C4:C15)</f>
        <v>100.81321000000003</v>
      </c>
      <c r="D16" s="2">
        <f t="shared" si="2"/>
        <v>100.32344</v>
      </c>
      <c r="E16" s="2">
        <f t="shared" si="2"/>
        <v>100.87687499999998</v>
      </c>
      <c r="F16" s="2">
        <f t="shared" si="2"/>
        <v>100.61344</v>
      </c>
      <c r="G16" s="2">
        <f t="shared" si="2"/>
        <v>100.87321000000001</v>
      </c>
      <c r="H16" s="2">
        <f t="shared" si="2"/>
        <v>100.94091999999999</v>
      </c>
      <c r="I16" s="2">
        <f t="shared" si="2"/>
        <v>100.679775</v>
      </c>
      <c r="J16" s="2">
        <f t="shared" si="2"/>
        <v>100.21405000000001</v>
      </c>
      <c r="K16" s="2">
        <f t="shared" si="2"/>
        <v>101.77756000000002</v>
      </c>
      <c r="L16" s="2"/>
      <c r="M16" s="2">
        <f t="shared" si="0"/>
        <v>100.80719500000001</v>
      </c>
      <c r="N16" s="2">
        <f t="shared" si="1"/>
        <v>0.4257730870398264</v>
      </c>
      <c r="O16" s="2"/>
      <c r="P16" s="2"/>
      <c r="Q16" s="2"/>
      <c r="R16" s="2"/>
    </row>
    <row r="17" spans="2:18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2.75">
      <c r="A18" s="1" t="s">
        <v>29</v>
      </c>
      <c r="B18" s="2" t="s">
        <v>30</v>
      </c>
      <c r="C18" s="2" t="s">
        <v>31</v>
      </c>
      <c r="D18" s="2" t="s">
        <v>32</v>
      </c>
      <c r="E18" s="2">
        <v>4</v>
      </c>
      <c r="F18" s="2" t="s">
        <v>33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2.75">
      <c r="A19" s="1" t="s">
        <v>36</v>
      </c>
      <c r="B19" s="2">
        <v>1.901490019384116</v>
      </c>
      <c r="C19" s="2">
        <v>1.9027565521460363</v>
      </c>
      <c r="D19" s="2">
        <v>1.9089342939038951</v>
      </c>
      <c r="E19" s="2">
        <v>1.9075846903545728</v>
      </c>
      <c r="F19" s="2">
        <v>1.909396183022945</v>
      </c>
      <c r="G19" s="2">
        <v>1.9064195357453662</v>
      </c>
      <c r="H19" s="2">
        <v>1.900547077269856</v>
      </c>
      <c r="I19" s="2">
        <v>1.9050562945752059</v>
      </c>
      <c r="J19" s="2">
        <v>1.9006220767699993</v>
      </c>
      <c r="K19" s="2">
        <v>1.8942183443507725</v>
      </c>
      <c r="L19" s="2"/>
      <c r="M19" s="2">
        <f t="shared" si="0"/>
        <v>1.9037025067522761</v>
      </c>
      <c r="N19" s="2">
        <f t="shared" si="1"/>
        <v>0.004705327180051894</v>
      </c>
      <c r="O19" s="4">
        <v>1.9</v>
      </c>
      <c r="P19" s="2"/>
      <c r="Q19" s="2"/>
      <c r="R19" s="2"/>
    </row>
    <row r="20" spans="1:18" ht="12.75">
      <c r="A20" s="1" t="s">
        <v>67</v>
      </c>
      <c r="B20" s="2">
        <f>2-B19</f>
        <v>0.09850998061588401</v>
      </c>
      <c r="C20" s="2">
        <f aca="true" t="shared" si="3" ref="C20:K20">2-C19</f>
        <v>0.09724344785396366</v>
      </c>
      <c r="D20" s="2">
        <f t="shared" si="3"/>
        <v>0.09106570609610487</v>
      </c>
      <c r="E20" s="2">
        <f t="shared" si="3"/>
        <v>0.09241530964542721</v>
      </c>
      <c r="F20" s="2">
        <f t="shared" si="3"/>
        <v>0.09060381697705511</v>
      </c>
      <c r="G20" s="2">
        <f t="shared" si="3"/>
        <v>0.09358046425463384</v>
      </c>
      <c r="H20" s="2">
        <f t="shared" si="3"/>
        <v>0.09945292273014394</v>
      </c>
      <c r="I20" s="2">
        <f t="shared" si="3"/>
        <v>0.09494370542479413</v>
      </c>
      <c r="J20" s="2">
        <f t="shared" si="3"/>
        <v>0.09937792323000072</v>
      </c>
      <c r="K20" s="2">
        <f t="shared" si="3"/>
        <v>0.10578165564922748</v>
      </c>
      <c r="L20" s="2"/>
      <c r="M20" s="2">
        <f>AVERAGE(B20:K20)</f>
        <v>0.09629749324772349</v>
      </c>
      <c r="N20" s="2">
        <f>STDEV(B20:K20)</f>
        <v>0.0047053271800214175</v>
      </c>
      <c r="O20" s="4">
        <v>0.1</v>
      </c>
      <c r="P20" s="2"/>
      <c r="Q20" s="2"/>
      <c r="R20" s="2"/>
    </row>
    <row r="21" spans="2:18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4"/>
      <c r="P21" s="2"/>
      <c r="Q21" s="2"/>
      <c r="R21" s="2"/>
    </row>
    <row r="22" spans="1:18" ht="12.75">
      <c r="A22" s="1" t="s">
        <v>35</v>
      </c>
      <c r="B22" s="2">
        <v>0.6998021961572325</v>
      </c>
      <c r="C22" s="2">
        <v>0.6937926212286205</v>
      </c>
      <c r="D22" s="2">
        <v>0.6925973382568901</v>
      </c>
      <c r="E22" s="2">
        <v>0.6940690413968039</v>
      </c>
      <c r="F22" s="2">
        <v>0.6935446243907089</v>
      </c>
      <c r="G22" s="2">
        <v>0.6894832544327333</v>
      </c>
      <c r="H22" s="2">
        <v>0.7021145054620406</v>
      </c>
      <c r="I22" s="2">
        <v>0.6934464613064607</v>
      </c>
      <c r="J22" s="2">
        <v>0.6986889424867514</v>
      </c>
      <c r="K22" s="2">
        <v>0.7063605568049817</v>
      </c>
      <c r="L22" s="2"/>
      <c r="M22" s="2">
        <f t="shared" si="0"/>
        <v>0.6963899541923223</v>
      </c>
      <c r="N22" s="2">
        <f t="shared" si="1"/>
        <v>0.005164961117262688</v>
      </c>
      <c r="O22" s="4">
        <v>0.69</v>
      </c>
      <c r="P22" s="2"/>
      <c r="Q22" s="2"/>
      <c r="R22" s="2"/>
    </row>
    <row r="23" spans="1:18" ht="12.75">
      <c r="A23" s="1" t="s">
        <v>68</v>
      </c>
      <c r="B23" s="2">
        <f>B28-B20</f>
        <v>0.3183800181547664</v>
      </c>
      <c r="C23" s="2">
        <f aca="true" t="shared" si="4" ref="C23:K23">C28-C20</f>
        <v>0.3227161331155913</v>
      </c>
      <c r="D23" s="2">
        <f t="shared" si="4"/>
        <v>0.32455393437178814</v>
      </c>
      <c r="E23" s="2">
        <f t="shared" si="4"/>
        <v>0.32214912168574916</v>
      </c>
      <c r="F23" s="2">
        <f t="shared" si="4"/>
        <v>0.32369036267766166</v>
      </c>
      <c r="G23" s="2">
        <f t="shared" si="4"/>
        <v>0.32760171980024594</v>
      </c>
      <c r="H23" s="2">
        <f t="shared" si="4"/>
        <v>0.319851851662901</v>
      </c>
      <c r="I23" s="2">
        <f t="shared" si="4"/>
        <v>0.32485885924478003</v>
      </c>
      <c r="J23" s="2">
        <f t="shared" si="4"/>
        <v>0.3220024000752059</v>
      </c>
      <c r="K23" s="2">
        <f t="shared" si="4"/>
        <v>0.31841496600608754</v>
      </c>
      <c r="L23" s="2"/>
      <c r="M23" s="2">
        <f>AVERAGE(B23:K23)</f>
        <v>0.3224219366794777</v>
      </c>
      <c r="N23" s="2">
        <f>STDEV(B23:K23)</f>
        <v>0.002948790906579027</v>
      </c>
      <c r="O23" s="4">
        <v>0.31</v>
      </c>
      <c r="P23" s="2"/>
      <c r="Q23" s="2"/>
      <c r="R23" s="2"/>
    </row>
    <row r="24" spans="1:18" ht="12.75">
      <c r="A24" s="1" t="s">
        <v>40</v>
      </c>
      <c r="B24" s="2">
        <v>0.011730196292802895</v>
      </c>
      <c r="C24" s="2">
        <v>0.01253791481980326</v>
      </c>
      <c r="D24" s="2">
        <v>0.01158221683909965</v>
      </c>
      <c r="E24" s="2">
        <v>0.012329797252637203</v>
      </c>
      <c r="F24" s="2">
        <v>0.011545279762370903</v>
      </c>
      <c r="G24" s="2">
        <v>0.01197563399770905</v>
      </c>
      <c r="H24" s="2">
        <v>0.010542432378252425</v>
      </c>
      <c r="I24" s="2">
        <v>0.011756048381333931</v>
      </c>
      <c r="J24" s="2">
        <v>0.011630916056729924</v>
      </c>
      <c r="K24" s="2">
        <v>0.011873668129296964</v>
      </c>
      <c r="L24" s="2"/>
      <c r="M24" s="2">
        <f t="shared" si="0"/>
        <v>0.011750410391003618</v>
      </c>
      <c r="N24" s="2">
        <f t="shared" si="1"/>
        <v>0.0005339650760011269</v>
      </c>
      <c r="O24" s="2" t="s">
        <v>69</v>
      </c>
      <c r="P24" s="2"/>
      <c r="Q24" s="2"/>
      <c r="R24" s="2"/>
    </row>
    <row r="25" spans="1:18" ht="12.75">
      <c r="A25" s="1" t="s">
        <v>42</v>
      </c>
      <c r="B25" s="2">
        <v>0.002910399314964904</v>
      </c>
      <c r="C25" s="2">
        <v>0.0035855906556554484</v>
      </c>
      <c r="D25" s="2">
        <v>0.002698366292481149</v>
      </c>
      <c r="E25" s="2">
        <v>0.003135077207154125</v>
      </c>
      <c r="F25" s="2">
        <v>0.002465614139252792</v>
      </c>
      <c r="G25" s="2">
        <v>0.002921773700795706</v>
      </c>
      <c r="H25" s="2">
        <v>0.002911818265014246</v>
      </c>
      <c r="I25" s="2">
        <v>0.0031411837922957356</v>
      </c>
      <c r="J25" s="2">
        <v>0.003838758652312807</v>
      </c>
      <c r="K25" s="2">
        <v>0.0015598673038396047</v>
      </c>
      <c r="L25" s="2"/>
      <c r="M25" s="2">
        <f t="shared" si="0"/>
        <v>0.0029168449323766516</v>
      </c>
      <c r="N25" s="2">
        <f t="shared" si="1"/>
        <v>0.000622532510035962</v>
      </c>
      <c r="O25" s="2"/>
      <c r="P25" s="2"/>
      <c r="Q25" s="2"/>
      <c r="R25" s="2"/>
    </row>
    <row r="26" spans="1:18" ht="12.75">
      <c r="A26" s="1" t="s">
        <v>28</v>
      </c>
      <c r="B26" s="2">
        <f>SUM(B19:B25)</f>
        <v>3.032822809919767</v>
      </c>
      <c r="C26" s="2">
        <f aca="true" t="shared" si="5" ref="C26:K26">SUM(C19:C25)</f>
        <v>3.0326322598196707</v>
      </c>
      <c r="D26" s="2">
        <f t="shared" si="5"/>
        <v>3.0314318557602595</v>
      </c>
      <c r="E26" s="2">
        <f t="shared" si="5"/>
        <v>3.0316830375423445</v>
      </c>
      <c r="F26" s="2">
        <f t="shared" si="5"/>
        <v>3.0312458809699945</v>
      </c>
      <c r="G26" s="2">
        <f t="shared" si="5"/>
        <v>3.031982381931484</v>
      </c>
      <c r="H26" s="2">
        <f t="shared" si="5"/>
        <v>3.035420607768208</v>
      </c>
      <c r="I26" s="2">
        <f t="shared" si="5"/>
        <v>3.033202552724871</v>
      </c>
      <c r="J26" s="2">
        <f t="shared" si="5"/>
        <v>3.036161017271</v>
      </c>
      <c r="K26" s="2">
        <f t="shared" si="5"/>
        <v>3.0382090582442056</v>
      </c>
      <c r="L26" s="2"/>
      <c r="M26" s="2">
        <f t="shared" si="0"/>
        <v>3.03347914619518</v>
      </c>
      <c r="N26" s="2">
        <f t="shared" si="1"/>
        <v>0.0023381724237314947</v>
      </c>
      <c r="O26" s="2"/>
      <c r="P26" s="2"/>
      <c r="Q26" s="2"/>
      <c r="R26" s="2"/>
    </row>
    <row r="27" spans="2:18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2.75">
      <c r="A28" s="1" t="s">
        <v>71</v>
      </c>
      <c r="B28" s="2">
        <v>0.4168899987706504</v>
      </c>
      <c r="C28" s="2">
        <v>0.41995958096955494</v>
      </c>
      <c r="D28" s="2">
        <v>0.415619640467893</v>
      </c>
      <c r="E28" s="2">
        <v>0.4145644313311764</v>
      </c>
      <c r="F28" s="2">
        <v>0.41429417965471677</v>
      </c>
      <c r="G28" s="2">
        <v>0.4211821840548798</v>
      </c>
      <c r="H28" s="2">
        <v>0.4193047743930449</v>
      </c>
      <c r="I28" s="2">
        <v>0.41980256466957416</v>
      </c>
      <c r="J28" s="2">
        <v>0.42138032330520664</v>
      </c>
      <c r="K28" s="2">
        <v>0.424196621655315</v>
      </c>
      <c r="L28" s="2"/>
      <c r="M28" s="2">
        <f>AVERAGE(B28:K28)</f>
        <v>0.41871942992720124</v>
      </c>
      <c r="N28" s="2">
        <f>STDEV(B28:K28)</f>
        <v>0.0032660082783097857</v>
      </c>
      <c r="O28" s="2"/>
      <c r="P28" s="2"/>
      <c r="Q28" s="2"/>
      <c r="R28" s="2"/>
    </row>
    <row r="29" spans="2:18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2:18" ht="20.25">
      <c r="B30" s="2"/>
      <c r="C30" s="2"/>
      <c r="D30" s="2" t="s">
        <v>72</v>
      </c>
      <c r="E30" s="2"/>
      <c r="F30" s="2"/>
      <c r="G30" s="2"/>
      <c r="H30" s="3" t="s">
        <v>74</v>
      </c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4:8" ht="23.25">
      <c r="D31" s="1" t="s">
        <v>73</v>
      </c>
      <c r="H31" s="3" t="s">
        <v>70</v>
      </c>
    </row>
    <row r="32" ht="18.75">
      <c r="H32" s="3"/>
    </row>
    <row r="33" spans="1:8" ht="12.75">
      <c r="A33" s="1" t="s">
        <v>44</v>
      </c>
      <c r="B33" s="1" t="s">
        <v>45</v>
      </c>
      <c r="C33" s="1" t="s">
        <v>46</v>
      </c>
      <c r="D33" s="1" t="s">
        <v>47</v>
      </c>
      <c r="E33" s="1" t="s">
        <v>48</v>
      </c>
      <c r="F33" s="1" t="s">
        <v>49</v>
      </c>
      <c r="G33" s="1" t="s">
        <v>50</v>
      </c>
      <c r="H33" s="1" t="s">
        <v>51</v>
      </c>
    </row>
    <row r="34" spans="1:8" ht="12.75">
      <c r="A34" s="1" t="s">
        <v>52</v>
      </c>
      <c r="B34" s="1" t="s">
        <v>17</v>
      </c>
      <c r="C34" s="1" t="s">
        <v>53</v>
      </c>
      <c r="D34" s="1">
        <v>20</v>
      </c>
      <c r="E34" s="1">
        <v>10</v>
      </c>
      <c r="F34" s="1">
        <v>800</v>
      </c>
      <c r="G34" s="1">
        <v>-800</v>
      </c>
      <c r="H34" s="1" t="s">
        <v>54</v>
      </c>
    </row>
    <row r="35" spans="1:8" ht="12.75">
      <c r="A35" s="1" t="s">
        <v>52</v>
      </c>
      <c r="B35" s="1" t="s">
        <v>34</v>
      </c>
      <c r="C35" s="1" t="s">
        <v>53</v>
      </c>
      <c r="D35" s="1">
        <v>20</v>
      </c>
      <c r="E35" s="1">
        <v>10</v>
      </c>
      <c r="F35" s="1">
        <v>600</v>
      </c>
      <c r="G35" s="1">
        <v>-600</v>
      </c>
      <c r="H35" s="1" t="s">
        <v>55</v>
      </c>
    </row>
    <row r="36" spans="1:8" ht="12.75">
      <c r="A36" s="1" t="s">
        <v>52</v>
      </c>
      <c r="B36" s="1" t="s">
        <v>37</v>
      </c>
      <c r="C36" s="1" t="s">
        <v>53</v>
      </c>
      <c r="D36" s="1">
        <v>20</v>
      </c>
      <c r="E36" s="1">
        <v>10</v>
      </c>
      <c r="F36" s="1">
        <v>600</v>
      </c>
      <c r="G36" s="1">
        <v>-601</v>
      </c>
      <c r="H36" s="1" t="s">
        <v>56</v>
      </c>
    </row>
    <row r="37" spans="1:8" ht="12.75">
      <c r="A37" s="1" t="s">
        <v>52</v>
      </c>
      <c r="B37" s="1" t="s">
        <v>35</v>
      </c>
      <c r="C37" s="1" t="s">
        <v>53</v>
      </c>
      <c r="D37" s="1">
        <v>20</v>
      </c>
      <c r="E37" s="1">
        <v>10</v>
      </c>
      <c r="F37" s="1">
        <v>600</v>
      </c>
      <c r="G37" s="1">
        <v>-601</v>
      </c>
      <c r="H37" s="1" t="s">
        <v>56</v>
      </c>
    </row>
    <row r="38" spans="1:8" ht="12.75">
      <c r="A38" s="1" t="s">
        <v>52</v>
      </c>
      <c r="B38" s="1" t="s">
        <v>36</v>
      </c>
      <c r="C38" s="1" t="s">
        <v>53</v>
      </c>
      <c r="D38" s="1">
        <v>20</v>
      </c>
      <c r="E38" s="1">
        <v>10</v>
      </c>
      <c r="F38" s="1">
        <v>600</v>
      </c>
      <c r="G38" s="1">
        <v>-600</v>
      </c>
      <c r="H38" s="1" t="s">
        <v>57</v>
      </c>
    </row>
    <row r="39" spans="1:8" ht="12.75">
      <c r="A39" s="1" t="s">
        <v>58</v>
      </c>
      <c r="B39" s="1" t="s">
        <v>38</v>
      </c>
      <c r="C39" s="1" t="s">
        <v>53</v>
      </c>
      <c r="D39" s="1">
        <v>20</v>
      </c>
      <c r="E39" s="1">
        <v>10</v>
      </c>
      <c r="F39" s="1">
        <v>600</v>
      </c>
      <c r="G39" s="1">
        <v>-600</v>
      </c>
      <c r="H39" s="1" t="s">
        <v>59</v>
      </c>
    </row>
    <row r="40" spans="1:8" ht="12.75">
      <c r="A40" s="1" t="s">
        <v>58</v>
      </c>
      <c r="B40" s="1" t="s">
        <v>23</v>
      </c>
      <c r="C40" s="1" t="s">
        <v>53</v>
      </c>
      <c r="D40" s="1">
        <v>20</v>
      </c>
      <c r="E40" s="1">
        <v>10</v>
      </c>
      <c r="F40" s="1">
        <v>250</v>
      </c>
      <c r="G40" s="1">
        <v>-250</v>
      </c>
      <c r="H40" s="1" t="s">
        <v>60</v>
      </c>
    </row>
    <row r="41" spans="1:8" ht="12.75">
      <c r="A41" s="1" t="s">
        <v>58</v>
      </c>
      <c r="B41" s="1" t="s">
        <v>39</v>
      </c>
      <c r="C41" s="1" t="s">
        <v>53</v>
      </c>
      <c r="D41" s="1">
        <v>20</v>
      </c>
      <c r="E41" s="1">
        <v>10</v>
      </c>
      <c r="F41" s="1">
        <v>600</v>
      </c>
      <c r="G41" s="1">
        <v>-600</v>
      </c>
      <c r="H41" s="1" t="s">
        <v>61</v>
      </c>
    </row>
    <row r="42" spans="1:8" ht="12.75">
      <c r="A42" s="1" t="s">
        <v>58</v>
      </c>
      <c r="B42" s="1" t="s">
        <v>40</v>
      </c>
      <c r="C42" s="1" t="s">
        <v>53</v>
      </c>
      <c r="D42" s="1">
        <v>20</v>
      </c>
      <c r="E42" s="1">
        <v>10</v>
      </c>
      <c r="F42" s="1">
        <v>600</v>
      </c>
      <c r="G42" s="1">
        <v>-600</v>
      </c>
      <c r="H42" s="1" t="s">
        <v>62</v>
      </c>
    </row>
    <row r="43" spans="1:8" ht="12.75">
      <c r="A43" s="1" t="s">
        <v>58</v>
      </c>
      <c r="B43" s="1" t="s">
        <v>41</v>
      </c>
      <c r="C43" s="1" t="s">
        <v>53</v>
      </c>
      <c r="D43" s="1">
        <v>20</v>
      </c>
      <c r="E43" s="1">
        <v>10</v>
      </c>
      <c r="F43" s="1">
        <v>600</v>
      </c>
      <c r="G43" s="1">
        <v>-600</v>
      </c>
      <c r="H43" s="1" t="s">
        <v>63</v>
      </c>
    </row>
    <row r="44" spans="1:8" ht="12.75">
      <c r="A44" s="1" t="s">
        <v>58</v>
      </c>
      <c r="B44" s="1" t="s">
        <v>42</v>
      </c>
      <c r="C44" s="1" t="s">
        <v>53</v>
      </c>
      <c r="D44" s="1">
        <v>20</v>
      </c>
      <c r="E44" s="1">
        <v>10</v>
      </c>
      <c r="F44" s="1">
        <v>600</v>
      </c>
      <c r="G44" s="1">
        <v>-600</v>
      </c>
      <c r="H44" s="1" t="s">
        <v>64</v>
      </c>
    </row>
    <row r="45" spans="1:8" ht="12.75">
      <c r="A45" s="1" t="s">
        <v>65</v>
      </c>
      <c r="B45" s="1" t="s">
        <v>43</v>
      </c>
      <c r="C45" s="1" t="s">
        <v>53</v>
      </c>
      <c r="D45" s="1">
        <v>20</v>
      </c>
      <c r="E45" s="1">
        <v>10</v>
      </c>
      <c r="F45" s="1">
        <v>500</v>
      </c>
      <c r="G45" s="1">
        <v>-500</v>
      </c>
      <c r="H45" s="1" t="s">
        <v>66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2008-01-16T23:41:01Z</dcterms:created>
  <dcterms:modified xsi:type="dcterms:W3CDTF">2008-01-16T23:41:01Z</dcterms:modified>
  <cp:category/>
  <cp:version/>
  <cp:contentType/>
  <cp:contentStatus/>
</cp:coreProperties>
</file>