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<sst xmlns="http://schemas.openxmlformats.org/spreadsheetml/2006/main" count="229" uniqueCount="89">
  <si>
    <t>syngenite61002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</si>
  <si>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</si>
  <si>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</si>
  <si>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</si>
  <si>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</si>
  <si>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</si>
  <si>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</si>
  <si>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</si>
  <si>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</si>
  <si>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</si>
  <si>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</si>
  <si>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</si>
  <si>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</si>
  <si>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</si>
  <si>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</si>
  <si>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</si>
  <si>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</si>
  <si>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</si>
  <si>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</si>
  <si>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</si>
  <si>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</si>
  <si>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</si>
  <si>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</si>
  <si>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</si>
  <si>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</si>
  <si>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</si>
  <si>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</si>
  <si>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</si>
  <si>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</si>
  <si>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</si>
  <si>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</si>
  <si>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</si>
  <si>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</si>
  <si>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</si>
  <si>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</si>
  <si>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</si>
  <si>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</si>
  <si>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</si>
  <si>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</si>
  <si>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</si>
  <si>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</si>
  <si>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</si>
  <si>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</si>
  <si>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</si>
  <si>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</si>
  <si>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</si>
  <si>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</si>
  <si>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</si>
  <si>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</si>
  <si>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</si>
  <si>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</si>
  <si>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</si>
  <si>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</si>
  <si>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</si>
  <si>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</si>
  <si>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</si>
  <si>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</si>
  <si>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</si>
  <si>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</si>
  <si>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</si>
  <si>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</si>
  <si>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</si>
  <si>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</si>
  <si>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</si>
  <si>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</si>
  <si>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</si>
  <si>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</si>
  <si>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</si>
  <si>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rhod-791</t>
  </si>
  <si>
    <t>LIF</t>
  </si>
  <si>
    <t>fayalite</t>
  </si>
  <si>
    <r>
      <t>K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</si>
  <si>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Total</t>
  </si>
  <si>
    <t>average</t>
  </si>
  <si>
    <t>stdev</t>
  </si>
  <si>
    <t>not present in the wds scan</t>
  </si>
  <si>
    <r>
      <t>K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</si>
  <si>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*H2O</t>
  </si>
  <si>
    <t>* = estimated by difference</t>
  </si>
  <si>
    <t>#28</t>
  </si>
  <si>
    <t>#29</t>
  </si>
  <si>
    <t>Cation number normalized to 4 O</t>
  </si>
  <si>
    <t>idel</t>
  </si>
  <si>
    <r>
      <t>K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SO</t>
    </r>
    <r>
      <rPr>
        <vertAlign val="subscript"/>
        <sz val="14"/>
        <rFont val="Times New Roman"/>
        <family val="1"/>
      </rPr>
      <t>4</t>
    </r>
  </si>
  <si>
    <t>measured</t>
  </si>
  <si>
    <r>
      <t>(K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</si>
  <si>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arcanite</t>
  </si>
  <si>
    <t>wollast</t>
  </si>
  <si>
    <t>small light inclusions in the BS picture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</si>
</sst>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M51" sqref="M51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73</v>
      </c>
      <c r="N3" s="1" t="s">
        <v>74</v>
      </c>
    </row>
    <row r="4" spans="1:14" ht="12.75">
      <c r="A4" s="1" t="s">
        <v>23</v>
      </c>
      <c r="B4" s="1">
        <v>48.24</v>
      </c>
      <c r="C4" s="1">
        <v>48.32</v>
      </c>
      <c r="D4" s="1">
        <v>47.49</v>
      </c>
      <c r="E4" s="1">
        <v>49.21</v>
      </c>
      <c r="F4" s="1">
        <v>48.63</v>
      </c>
      <c r="G4" s="1">
        <v>49.78</v>
      </c>
      <c r="H4" s="1">
        <v>50.39</v>
      </c>
      <c r="I4" s="1">
        <v>49.53</v>
      </c>
      <c r="J4" s="1">
        <v>49.64</v>
      </c>
      <c r="K4" s="1">
        <v>48.59</v>
      </c>
      <c r="M4" s="2">
        <f>AVERAGE(B4:K4)</f>
        <v>48.982000000000006</v>
      </c>
      <c r="N4" s="2">
        <f>STDEV(B4:K4)</f>
        <v>0.875402129816853</v>
      </c>
    </row>
    <row r="5" spans="1:14" ht="12.75">
      <c r="A5" s="1" t="s">
        <v>26</v>
      </c>
      <c r="B5" s="1">
        <v>17.08</v>
      </c>
      <c r="C5" s="1">
        <v>16.7</v>
      </c>
      <c r="D5" s="1">
        <v>16.38</v>
      </c>
      <c r="E5" s="1">
        <v>16.92</v>
      </c>
      <c r="F5" s="1">
        <v>16.8</v>
      </c>
      <c r="G5" s="1">
        <v>17.71</v>
      </c>
      <c r="H5" s="1">
        <v>17.1</v>
      </c>
      <c r="I5" s="1">
        <v>17.08</v>
      </c>
      <c r="J5" s="1">
        <v>17.19</v>
      </c>
      <c r="K5" s="1">
        <v>17.29</v>
      </c>
      <c r="M5" s="2">
        <f>AVERAGE(B5:K5)</f>
        <v>17.025</v>
      </c>
      <c r="N5" s="2">
        <f>STDEV(B5:K5)</f>
        <v>0.3592662275003375</v>
      </c>
    </row>
    <row r="6" spans="1:14" ht="12.75">
      <c r="A6" s="1" t="s">
        <v>25</v>
      </c>
      <c r="B6" s="1">
        <v>28.84</v>
      </c>
      <c r="C6" s="1">
        <v>29.42</v>
      </c>
      <c r="D6" s="1">
        <v>29.81</v>
      </c>
      <c r="E6" s="1">
        <v>28.75</v>
      </c>
      <c r="F6" s="1">
        <v>29.33</v>
      </c>
      <c r="G6" s="1">
        <v>28.08</v>
      </c>
      <c r="H6" s="1">
        <v>28.79</v>
      </c>
      <c r="I6" s="1">
        <v>28.48</v>
      </c>
      <c r="J6" s="1">
        <v>28.28</v>
      </c>
      <c r="K6" s="1">
        <v>29.71</v>
      </c>
      <c r="M6" s="2">
        <f>AVERAGE(B6:K6)</f>
        <v>28.948999999999995</v>
      </c>
      <c r="N6" s="2">
        <f>STDEV(B6:K6)</f>
        <v>0.595062088264062</v>
      </c>
    </row>
    <row r="7" spans="1:20" ht="12.75">
      <c r="A7" s="1" t="s">
        <v>17</v>
      </c>
      <c r="B7" s="2">
        <v>0</v>
      </c>
      <c r="C7" s="2">
        <v>0.53</v>
      </c>
      <c r="D7" s="2">
        <v>0.24</v>
      </c>
      <c r="E7" s="2">
        <v>0.26</v>
      </c>
      <c r="F7" s="2">
        <v>0.24</v>
      </c>
      <c r="G7" s="2">
        <v>0</v>
      </c>
      <c r="H7" s="2">
        <v>0.14</v>
      </c>
      <c r="I7" s="2">
        <v>0.43</v>
      </c>
      <c r="J7" s="2">
        <v>0.22</v>
      </c>
      <c r="K7" s="2">
        <v>0.26</v>
      </c>
      <c r="L7" s="2"/>
      <c r="M7" s="2">
        <f aca="true" t="shared" si="0" ref="M7:M25">AVERAGE(B7:K7)</f>
        <v>0.23200000000000004</v>
      </c>
      <c r="N7" s="2">
        <f aca="true" t="shared" si="1" ref="N7:N25">STDEV(B7:K7)</f>
        <v>0.16531451505808215</v>
      </c>
      <c r="O7" s="2" t="s">
        <v>75</v>
      </c>
      <c r="P7" s="2"/>
      <c r="Q7" s="2"/>
      <c r="R7" s="2"/>
      <c r="S7" s="2"/>
      <c r="T7" s="2"/>
    </row>
    <row r="8" spans="1:20" ht="12.75">
      <c r="A8" s="1" t="s">
        <v>21</v>
      </c>
      <c r="B8" s="2">
        <v>0.08</v>
      </c>
      <c r="C8" s="2">
        <v>0.04</v>
      </c>
      <c r="D8" s="2">
        <v>0</v>
      </c>
      <c r="E8" s="2">
        <v>0</v>
      </c>
      <c r="F8" s="2">
        <v>0</v>
      </c>
      <c r="G8" s="2">
        <v>0.02</v>
      </c>
      <c r="H8" s="2">
        <v>0</v>
      </c>
      <c r="I8" s="2">
        <v>0.16</v>
      </c>
      <c r="J8" s="2">
        <v>0.17</v>
      </c>
      <c r="K8" s="2">
        <v>0.6</v>
      </c>
      <c r="L8" s="2"/>
      <c r="M8" s="2">
        <f t="shared" si="0"/>
        <v>0.10699999999999998</v>
      </c>
      <c r="N8" s="2">
        <f t="shared" si="1"/>
        <v>0.18511557951122803</v>
      </c>
      <c r="O8" s="2" t="s">
        <v>75</v>
      </c>
      <c r="P8" s="2"/>
      <c r="Q8" s="2"/>
      <c r="R8" s="2"/>
      <c r="S8" s="2"/>
      <c r="T8" s="2"/>
    </row>
    <row r="9" spans="1:20" ht="12.75">
      <c r="A9" s="1" t="s">
        <v>18</v>
      </c>
      <c r="B9" s="2">
        <v>0.03</v>
      </c>
      <c r="C9" s="2">
        <v>0.01</v>
      </c>
      <c r="D9" s="2">
        <v>0.01</v>
      </c>
      <c r="E9" s="2">
        <v>0</v>
      </c>
      <c r="F9" s="2">
        <v>0.02</v>
      </c>
      <c r="G9" s="2">
        <v>0.04</v>
      </c>
      <c r="H9" s="2">
        <v>0.03</v>
      </c>
      <c r="I9" s="2">
        <v>0</v>
      </c>
      <c r="J9" s="2">
        <v>0.02</v>
      </c>
      <c r="K9" s="2">
        <v>0.01</v>
      </c>
      <c r="L9" s="2"/>
      <c r="M9" s="2">
        <f t="shared" si="0"/>
        <v>0.017</v>
      </c>
      <c r="N9" s="2">
        <f t="shared" si="1"/>
        <v>0.013374935098492587</v>
      </c>
      <c r="O9" s="2" t="s">
        <v>75</v>
      </c>
      <c r="P9" s="2"/>
      <c r="Q9" s="2"/>
      <c r="R9" s="2"/>
      <c r="S9" s="2"/>
      <c r="T9" s="2"/>
    </row>
    <row r="10" spans="1:20" ht="12.75">
      <c r="A10" s="1" t="s">
        <v>29</v>
      </c>
      <c r="B10" s="2">
        <v>0.02</v>
      </c>
      <c r="C10" s="2">
        <v>0.08</v>
      </c>
      <c r="D10" s="2">
        <v>0.01</v>
      </c>
      <c r="E10" s="2">
        <v>0.02</v>
      </c>
      <c r="F10" s="2">
        <v>0</v>
      </c>
      <c r="G10" s="2">
        <v>0</v>
      </c>
      <c r="H10" s="2">
        <v>0.01</v>
      </c>
      <c r="I10" s="2">
        <v>0.03</v>
      </c>
      <c r="J10" s="2">
        <v>0.01</v>
      </c>
      <c r="K10" s="2">
        <v>0.02</v>
      </c>
      <c r="L10" s="2"/>
      <c r="M10" s="2">
        <f t="shared" si="0"/>
        <v>0.02</v>
      </c>
      <c r="N10" s="2">
        <f t="shared" si="1"/>
        <v>0.02309401076758503</v>
      </c>
      <c r="O10" s="2" t="s">
        <v>75</v>
      </c>
      <c r="P10" s="2"/>
      <c r="Q10" s="2"/>
      <c r="R10" s="2"/>
      <c r="S10" s="2"/>
      <c r="T10" s="2"/>
    </row>
    <row r="11" spans="1:20" ht="12.75">
      <c r="A11" s="1" t="s">
        <v>22</v>
      </c>
      <c r="B11" s="2">
        <v>0.01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0.03</v>
      </c>
      <c r="J11" s="2">
        <v>0.01</v>
      </c>
      <c r="K11" s="2">
        <v>0</v>
      </c>
      <c r="L11" s="2"/>
      <c r="M11" s="2">
        <f t="shared" si="0"/>
        <v>0.005</v>
      </c>
      <c r="N11" s="2">
        <f t="shared" si="1"/>
        <v>0.009718253158075502</v>
      </c>
      <c r="O11" s="2" t="s">
        <v>75</v>
      </c>
      <c r="P11" s="2"/>
      <c r="Q11" s="2"/>
      <c r="R11" s="2"/>
      <c r="S11" s="2"/>
      <c r="T11" s="2"/>
    </row>
    <row r="12" spans="1:20" ht="12.75">
      <c r="A12" s="1" t="s">
        <v>27</v>
      </c>
      <c r="B12" s="2">
        <v>0</v>
      </c>
      <c r="C12" s="2">
        <v>0.05</v>
      </c>
      <c r="D12" s="2">
        <v>0</v>
      </c>
      <c r="E12" s="2">
        <v>0</v>
      </c>
      <c r="F12" s="2">
        <v>0.03</v>
      </c>
      <c r="G12" s="2">
        <v>0.03</v>
      </c>
      <c r="H12" s="2">
        <v>0</v>
      </c>
      <c r="I12" s="2">
        <v>0</v>
      </c>
      <c r="J12" s="2">
        <v>0</v>
      </c>
      <c r="K12" s="2">
        <v>0</v>
      </c>
      <c r="L12" s="2"/>
      <c r="M12" s="2">
        <f t="shared" si="0"/>
        <v>0.011</v>
      </c>
      <c r="N12" s="2">
        <f t="shared" si="1"/>
        <v>0.01852925614624973</v>
      </c>
      <c r="O12" s="2" t="s">
        <v>75</v>
      </c>
      <c r="P12" s="2"/>
      <c r="Q12" s="2"/>
      <c r="R12" s="2"/>
      <c r="S12" s="2"/>
      <c r="T12" s="2"/>
    </row>
    <row r="13" spans="1:20" ht="12.75">
      <c r="A13" s="1" t="s">
        <v>28</v>
      </c>
      <c r="B13" s="2">
        <v>0</v>
      </c>
      <c r="C13" s="2">
        <v>0</v>
      </c>
      <c r="D13" s="2">
        <v>0</v>
      </c>
      <c r="E13" s="2">
        <v>0.01</v>
      </c>
      <c r="F13" s="2">
        <v>0.03</v>
      </c>
      <c r="G13" s="2">
        <v>0</v>
      </c>
      <c r="H13" s="2">
        <v>0</v>
      </c>
      <c r="I13" s="2">
        <v>0.08</v>
      </c>
      <c r="J13" s="2">
        <v>0</v>
      </c>
      <c r="K13" s="2">
        <v>0.02</v>
      </c>
      <c r="L13" s="2"/>
      <c r="M13" s="2">
        <f t="shared" si="0"/>
        <v>0.013999999999999999</v>
      </c>
      <c r="N13" s="2">
        <f t="shared" si="1"/>
        <v>0.02547329756605707</v>
      </c>
      <c r="O13" s="2" t="s">
        <v>75</v>
      </c>
      <c r="P13" s="2"/>
      <c r="Q13" s="2"/>
      <c r="R13" s="2"/>
      <c r="S13" s="2"/>
      <c r="T13" s="2"/>
    </row>
    <row r="14" spans="1:20" ht="12.75">
      <c r="A14" s="1" t="s">
        <v>19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 t="shared" si="0"/>
        <v>0</v>
      </c>
      <c r="N14" s="2">
        <f t="shared" si="1"/>
        <v>0</v>
      </c>
      <c r="O14" s="2" t="s">
        <v>75</v>
      </c>
      <c r="P14" s="2"/>
      <c r="Q14" s="2"/>
      <c r="R14" s="2"/>
      <c r="S14" s="2"/>
      <c r="T14" s="2"/>
    </row>
    <row r="15" spans="1:20" ht="12.75">
      <c r="A15" s="1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0.01</v>
      </c>
      <c r="H15" s="2">
        <v>0.02</v>
      </c>
      <c r="I15" s="2">
        <v>0</v>
      </c>
      <c r="J15" s="2">
        <v>0</v>
      </c>
      <c r="K15" s="2">
        <v>0</v>
      </c>
      <c r="L15" s="2"/>
      <c r="M15" s="2">
        <f t="shared" si="0"/>
        <v>0.003</v>
      </c>
      <c r="N15" s="2">
        <f t="shared" si="1"/>
        <v>0.006749485577105529</v>
      </c>
      <c r="O15" s="2" t="s">
        <v>75</v>
      </c>
      <c r="P15" s="2"/>
      <c r="Q15" s="2"/>
      <c r="R15" s="2"/>
      <c r="S15" s="2"/>
      <c r="T15" s="2"/>
    </row>
    <row r="16" spans="1:20" ht="12.75">
      <c r="A16" s="1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/>
      <c r="M16" s="2">
        <f t="shared" si="0"/>
        <v>0</v>
      </c>
      <c r="N16" s="2">
        <f t="shared" si="1"/>
        <v>0</v>
      </c>
      <c r="O16" s="2" t="s">
        <v>75</v>
      </c>
      <c r="P16" s="2"/>
      <c r="Q16" s="2"/>
      <c r="R16" s="2"/>
      <c r="S16" s="2"/>
      <c r="T16" s="2"/>
    </row>
    <row r="17" spans="1:20" ht="12.75">
      <c r="A17" s="1" t="s">
        <v>30</v>
      </c>
      <c r="B17" s="2">
        <f>SUM(B4:B6)</f>
        <v>94.16</v>
      </c>
      <c r="C17" s="2">
        <f aca="true" t="shared" si="2" ref="C17:K17">SUM(C4:C6)</f>
        <v>94.44</v>
      </c>
      <c r="D17" s="2">
        <f t="shared" si="2"/>
        <v>93.68</v>
      </c>
      <c r="E17" s="2">
        <f t="shared" si="2"/>
        <v>94.88</v>
      </c>
      <c r="F17" s="2">
        <f t="shared" si="2"/>
        <v>94.76</v>
      </c>
      <c r="G17" s="2">
        <f t="shared" si="2"/>
        <v>95.57000000000001</v>
      </c>
      <c r="H17" s="2">
        <f t="shared" si="2"/>
        <v>96.28</v>
      </c>
      <c r="I17" s="2">
        <f t="shared" si="2"/>
        <v>95.09</v>
      </c>
      <c r="J17" s="2">
        <f t="shared" si="2"/>
        <v>95.11</v>
      </c>
      <c r="K17" s="2">
        <f t="shared" si="2"/>
        <v>95.59</v>
      </c>
      <c r="L17" s="2"/>
      <c r="M17" s="2">
        <f t="shared" si="0"/>
        <v>94.956</v>
      </c>
      <c r="N17" s="2">
        <f t="shared" si="1"/>
        <v>0.7561481336350119</v>
      </c>
      <c r="O17" s="2"/>
      <c r="P17" s="2"/>
      <c r="Q17" s="2"/>
      <c r="R17" s="2"/>
      <c r="S17" s="2"/>
      <c r="T17" s="2"/>
    </row>
    <row r="18" spans="1:20" ht="12.75">
      <c r="A18" s="1" t="s">
        <v>77</v>
      </c>
      <c r="B18" s="2">
        <f>100-B17</f>
        <v>5.840000000000003</v>
      </c>
      <c r="C18" s="2">
        <f aca="true" t="shared" si="3" ref="C18:K18">100-C17</f>
        <v>5.560000000000002</v>
      </c>
      <c r="D18" s="2">
        <f t="shared" si="3"/>
        <v>6.319999999999993</v>
      </c>
      <c r="E18" s="2">
        <f t="shared" si="3"/>
        <v>5.1200000000000045</v>
      </c>
      <c r="F18" s="2">
        <f t="shared" si="3"/>
        <v>5.239999999999995</v>
      </c>
      <c r="G18" s="2">
        <f t="shared" si="3"/>
        <v>4.429999999999993</v>
      </c>
      <c r="H18" s="2">
        <f t="shared" si="3"/>
        <v>3.719999999999999</v>
      </c>
      <c r="I18" s="2">
        <f t="shared" si="3"/>
        <v>4.909999999999997</v>
      </c>
      <c r="J18" s="2">
        <f t="shared" si="3"/>
        <v>4.890000000000001</v>
      </c>
      <c r="K18" s="2">
        <f t="shared" si="3"/>
        <v>4.409999999999997</v>
      </c>
      <c r="L18" s="2"/>
      <c r="M18" s="2">
        <f>AVERAGE(B18:K18)</f>
        <v>5.043999999999999</v>
      </c>
      <c r="N18" s="2">
        <f>STDEV(B18:K18)</f>
        <v>0.7561481336352041</v>
      </c>
      <c r="O18" s="2"/>
      <c r="P18" s="2"/>
      <c r="Q18" s="2"/>
      <c r="R18" s="2"/>
      <c r="S18" s="2"/>
      <c r="T18" s="2"/>
    </row>
    <row r="19" spans="1:20" ht="12.75">
      <c r="A19" s="1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1" t="s">
        <v>31</v>
      </c>
      <c r="B21" s="2" t="s">
        <v>32</v>
      </c>
      <c r="C21" s="2" t="s">
        <v>33</v>
      </c>
      <c r="D21" s="2" t="s">
        <v>34</v>
      </c>
      <c r="E21" s="2">
        <v>8</v>
      </c>
      <c r="F21" s="2" t="s">
        <v>35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1" t="s">
        <v>43</v>
      </c>
      <c r="B22" s="2">
        <v>1.0075812156012889</v>
      </c>
      <c r="C22" s="2">
        <v>0.9841962553921183</v>
      </c>
      <c r="D22" s="2">
        <v>0.9785424713429975</v>
      </c>
      <c r="E22" s="2">
        <v>0.9848912233077474</v>
      </c>
      <c r="F22" s="2">
        <v>0.9850261265619081</v>
      </c>
      <c r="G22" s="2">
        <v>1.0190949265690117</v>
      </c>
      <c r="H22" s="2">
        <v>0.9763077958289693</v>
      </c>
      <c r="I22" s="2">
        <v>0.9893695748835707</v>
      </c>
      <c r="J22" s="2">
        <v>0.9941428793740038</v>
      </c>
      <c r="K22" s="2">
        <v>1.009080727440323</v>
      </c>
      <c r="L22" s="2"/>
      <c r="M22" s="2">
        <f t="shared" si="0"/>
        <v>0.9928233196301939</v>
      </c>
      <c r="N22" s="2">
        <f t="shared" si="1"/>
        <v>0.014379041412379494</v>
      </c>
      <c r="O22" s="4">
        <v>1</v>
      </c>
      <c r="P22" s="2"/>
      <c r="Q22" s="2"/>
      <c r="R22" s="2"/>
      <c r="S22" s="2"/>
      <c r="T22" s="2"/>
    </row>
    <row r="23" spans="1:20" ht="12.75">
      <c r="A23" s="1" t="s">
        <v>42</v>
      </c>
      <c r="B23" s="2">
        <v>2.025689403314349</v>
      </c>
      <c r="C23" s="2">
        <v>2.0643974302662413</v>
      </c>
      <c r="D23" s="2">
        <v>2.1203773810133315</v>
      </c>
      <c r="E23" s="2">
        <v>1.9925588719142464</v>
      </c>
      <c r="F23" s="2">
        <v>2.047556692247078</v>
      </c>
      <c r="G23" s="2">
        <v>1.923882685081528</v>
      </c>
      <c r="H23" s="2">
        <v>1.957121175380365</v>
      </c>
      <c r="I23" s="2">
        <v>1.9642468874649073</v>
      </c>
      <c r="J23" s="2">
        <v>1.9473218587871888</v>
      </c>
      <c r="K23" s="2">
        <v>2.064519429135161</v>
      </c>
      <c r="L23" s="2"/>
      <c r="M23" s="2">
        <f t="shared" si="0"/>
        <v>2.0107671814604395</v>
      </c>
      <c r="N23" s="2">
        <f t="shared" si="1"/>
        <v>0.06351189154664211</v>
      </c>
      <c r="O23" s="4">
        <v>2</v>
      </c>
      <c r="P23" s="2"/>
      <c r="Q23" s="2"/>
      <c r="R23" s="2"/>
      <c r="S23" s="2"/>
      <c r="T23" s="2"/>
    </row>
    <row r="24" spans="1:20" ht="12.75">
      <c r="A24" s="1" t="s">
        <v>41</v>
      </c>
      <c r="B24" s="2">
        <v>1.9931913609138454</v>
      </c>
      <c r="C24" s="2">
        <v>1.9945350098249206</v>
      </c>
      <c r="D24" s="2">
        <v>1.9870896127167788</v>
      </c>
      <c r="E24" s="2">
        <v>2.00627644691171</v>
      </c>
      <c r="F24" s="2">
        <v>1.9970651757715174</v>
      </c>
      <c r="G24" s="2">
        <v>2.006321243630075</v>
      </c>
      <c r="H24" s="2">
        <v>2.015043872160283</v>
      </c>
      <c r="I24" s="2">
        <v>2.0095023271279913</v>
      </c>
      <c r="J24" s="2">
        <v>2.0107320637441344</v>
      </c>
      <c r="K24" s="2">
        <v>1.9862198526640318</v>
      </c>
      <c r="L24" s="2"/>
      <c r="M24" s="2">
        <f t="shared" si="0"/>
        <v>2.000597696546529</v>
      </c>
      <c r="N24" s="2">
        <f t="shared" si="1"/>
        <v>0.010268487042830373</v>
      </c>
      <c r="O24" s="4">
        <v>2</v>
      </c>
      <c r="P24" s="2"/>
      <c r="Q24" s="2"/>
      <c r="R24" s="2"/>
      <c r="S24" s="2"/>
      <c r="T24" s="2"/>
    </row>
    <row r="25" spans="1:20" ht="12.75">
      <c r="A25" s="1" t="s">
        <v>72</v>
      </c>
      <c r="B25" s="2">
        <f>SUM(B22:B24)</f>
        <v>5.026461979829483</v>
      </c>
      <c r="C25" s="2">
        <f aca="true" t="shared" si="4" ref="C25:K25">SUM(C22:C24)</f>
        <v>5.04312869548328</v>
      </c>
      <c r="D25" s="2">
        <f t="shared" si="4"/>
        <v>5.086009465073108</v>
      </c>
      <c r="E25" s="2">
        <f t="shared" si="4"/>
        <v>4.983726542133704</v>
      </c>
      <c r="F25" s="2">
        <f t="shared" si="4"/>
        <v>5.029647994580504</v>
      </c>
      <c r="G25" s="2">
        <f t="shared" si="4"/>
        <v>4.949298855280615</v>
      </c>
      <c r="H25" s="2">
        <f t="shared" si="4"/>
        <v>4.9484728433696175</v>
      </c>
      <c r="I25" s="2">
        <f t="shared" si="4"/>
        <v>4.96311878947647</v>
      </c>
      <c r="J25" s="2">
        <f t="shared" si="4"/>
        <v>4.952196801905327</v>
      </c>
      <c r="K25" s="2">
        <f t="shared" si="4"/>
        <v>5.059820009239516</v>
      </c>
      <c r="L25" s="2"/>
      <c r="M25" s="2">
        <f t="shared" si="0"/>
        <v>5.004188197637161</v>
      </c>
      <c r="N25" s="2">
        <f t="shared" si="1"/>
        <v>0.050963848561045806</v>
      </c>
      <c r="O25" s="2"/>
      <c r="P25" s="2"/>
      <c r="Q25" s="2"/>
      <c r="R25" s="2"/>
      <c r="S25" s="2"/>
      <c r="T25" s="2"/>
    </row>
    <row r="26" spans="2:20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18" ht="20.25">
      <c r="B28" s="2"/>
      <c r="C28" s="2"/>
      <c r="D28" s="2" t="s">
        <v>82</v>
      </c>
      <c r="E28" s="2"/>
      <c r="F28" s="2"/>
      <c r="G28" s="2"/>
      <c r="H28" s="2"/>
      <c r="I28" s="3" t="s">
        <v>71</v>
      </c>
      <c r="J28" s="2"/>
      <c r="K28" s="2"/>
      <c r="L28" s="2"/>
      <c r="M28" s="2"/>
      <c r="N28" s="2"/>
      <c r="O28" s="2"/>
      <c r="P28" s="2"/>
      <c r="Q28" s="2"/>
      <c r="R28" s="2"/>
    </row>
    <row r="29" spans="4:9" ht="20.25">
      <c r="D29" s="1" t="s">
        <v>84</v>
      </c>
      <c r="I29" s="3" t="s">
        <v>76</v>
      </c>
    </row>
    <row r="30" ht="18.75">
      <c r="K30" s="3"/>
    </row>
    <row r="31" spans="1:8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 t="s">
        <v>52</v>
      </c>
      <c r="G31" s="1" t="s">
        <v>53</v>
      </c>
      <c r="H31" s="1" t="s">
        <v>54</v>
      </c>
    </row>
    <row r="32" spans="1:8" ht="12.75">
      <c r="A32" s="1" t="s">
        <v>55</v>
      </c>
      <c r="B32" s="1" t="s">
        <v>17</v>
      </c>
      <c r="C32" s="1" t="s">
        <v>56</v>
      </c>
      <c r="D32" s="1">
        <v>20</v>
      </c>
      <c r="E32" s="1">
        <v>10</v>
      </c>
      <c r="F32" s="1">
        <v>800</v>
      </c>
      <c r="G32" s="1">
        <v>-800</v>
      </c>
      <c r="H32" s="1" t="s">
        <v>57</v>
      </c>
    </row>
    <row r="33" spans="1:8" ht="12.75">
      <c r="A33" s="1" t="s">
        <v>55</v>
      </c>
      <c r="B33" s="1" t="s">
        <v>36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</row>
    <row r="34" spans="1:8" ht="12.75">
      <c r="A34" s="1" t="s">
        <v>55</v>
      </c>
      <c r="B34" s="1" t="s">
        <v>39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</row>
    <row r="35" spans="1:8" ht="12.75">
      <c r="A35" s="1" t="s">
        <v>55</v>
      </c>
      <c r="B35" s="1" t="s">
        <v>46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55</v>
      </c>
      <c r="B36" s="1" t="s">
        <v>37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</row>
    <row r="37" spans="1:8" ht="12.75">
      <c r="A37" s="1" t="s">
        <v>55</v>
      </c>
      <c r="B37" s="1" t="s">
        <v>38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</row>
    <row r="38" spans="1:8" ht="12.75">
      <c r="A38" s="1" t="s">
        <v>63</v>
      </c>
      <c r="B38" s="1" t="s">
        <v>40</v>
      </c>
      <c r="C38" s="1" t="s">
        <v>56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</row>
    <row r="39" spans="1:8" ht="12.75">
      <c r="A39" s="1" t="s">
        <v>63</v>
      </c>
      <c r="B39" s="1" t="s">
        <v>41</v>
      </c>
      <c r="C39" s="1" t="s">
        <v>56</v>
      </c>
      <c r="D39" s="1">
        <v>20</v>
      </c>
      <c r="E39" s="1">
        <v>10</v>
      </c>
      <c r="F39" s="1">
        <v>250</v>
      </c>
      <c r="G39" s="1">
        <v>-250</v>
      </c>
      <c r="H39" s="1" t="s">
        <v>65</v>
      </c>
    </row>
    <row r="40" spans="1:8" ht="12.75">
      <c r="A40" s="1" t="s">
        <v>63</v>
      </c>
      <c r="B40" s="1" t="s">
        <v>24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</row>
    <row r="41" spans="1:8" ht="12.75">
      <c r="A41" s="1" t="s">
        <v>63</v>
      </c>
      <c r="B41" s="1" t="s">
        <v>42</v>
      </c>
      <c r="C41" s="1" t="s">
        <v>56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</row>
    <row r="42" spans="1:8" ht="12.75">
      <c r="A42" s="1" t="s">
        <v>63</v>
      </c>
      <c r="B42" s="1" t="s">
        <v>43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59</v>
      </c>
    </row>
    <row r="43" spans="1:8" ht="12.75">
      <c r="A43" s="1" t="s">
        <v>63</v>
      </c>
      <c r="B43" s="1" t="s">
        <v>44</v>
      </c>
      <c r="C43" s="1" t="s">
        <v>56</v>
      </c>
      <c r="D43" s="1">
        <v>20</v>
      </c>
      <c r="E43" s="1">
        <v>10</v>
      </c>
      <c r="F43" s="1">
        <v>600</v>
      </c>
      <c r="G43" s="1">
        <v>-600</v>
      </c>
      <c r="H43" s="1" t="s">
        <v>68</v>
      </c>
    </row>
    <row r="44" spans="1:8" ht="12.75">
      <c r="A44" s="1" t="s">
        <v>69</v>
      </c>
      <c r="B44" s="1" t="s">
        <v>45</v>
      </c>
      <c r="C44" s="1" t="s">
        <v>56</v>
      </c>
      <c r="D44" s="1">
        <v>20</v>
      </c>
      <c r="E44" s="1">
        <v>10</v>
      </c>
      <c r="F44" s="1">
        <v>500</v>
      </c>
      <c r="G44" s="1">
        <v>-500</v>
      </c>
      <c r="H44" s="1" t="s">
        <v>70</v>
      </c>
    </row>
    <row r="47" spans="1:18" ht="12.75">
      <c r="A47" s="5" t="s">
        <v>88</v>
      </c>
      <c r="B47" s="5"/>
      <c r="C47" s="5"/>
      <c r="D47" s="5"/>
      <c r="E47" s="5"/>
      <c r="L47" s="2"/>
      <c r="M47" s="2"/>
      <c r="N47" s="2"/>
      <c r="O47" s="2"/>
      <c r="P47" s="2"/>
      <c r="Q47" s="2"/>
      <c r="R47" s="2"/>
    </row>
    <row r="48" spans="2:18" ht="12.75">
      <c r="B48" s="1" t="s">
        <v>79</v>
      </c>
      <c r="C48" s="1" t="s">
        <v>80</v>
      </c>
      <c r="R48" s="2"/>
    </row>
    <row r="49" spans="1:18" ht="12.75">
      <c r="A49" s="1" t="s">
        <v>11</v>
      </c>
      <c r="B49" s="1" t="s">
        <v>12</v>
      </c>
      <c r="C49" s="1" t="s">
        <v>13</v>
      </c>
      <c r="E49" s="1" t="s">
        <v>73</v>
      </c>
      <c r="F49" s="1" t="s">
        <v>74</v>
      </c>
      <c r="R49" s="2"/>
    </row>
    <row r="50" spans="1:18" ht="12.75">
      <c r="A50" s="1" t="s">
        <v>25</v>
      </c>
      <c r="B50" s="2">
        <v>53.9680380952381</v>
      </c>
      <c r="C50" s="2">
        <v>53.78744761904762</v>
      </c>
      <c r="D50" s="2"/>
      <c r="E50" s="2">
        <f>AVERAGE(B50:C50)</f>
        <v>53.87774285714286</v>
      </c>
      <c r="F50" s="2">
        <f>STDEV(B50:C50)</f>
        <v>0.12769675032939845</v>
      </c>
      <c r="G50" s="2"/>
      <c r="H50" s="2"/>
      <c r="I50" s="2"/>
      <c r="J50" s="2"/>
      <c r="R50" s="2"/>
    </row>
    <row r="51" spans="1:18" ht="12.75">
      <c r="A51" s="1" t="s">
        <v>23</v>
      </c>
      <c r="B51" s="2">
        <v>46.183638095238095</v>
      </c>
      <c r="C51" s="2">
        <v>45.005047619047616</v>
      </c>
      <c r="D51" s="2"/>
      <c r="E51" s="2">
        <f aca="true" t="shared" si="5" ref="E51:E63">AVERAGE(B51:C51)</f>
        <v>45.594342857142856</v>
      </c>
      <c r="F51" s="2">
        <f aca="true" t="shared" si="6" ref="F51:F63">STDEV(B51:C51)</f>
        <v>0.8333893179563907</v>
      </c>
      <c r="G51" s="2"/>
      <c r="H51" s="2"/>
      <c r="I51" s="2"/>
      <c r="J51" s="2"/>
      <c r="R51" s="2"/>
    </row>
    <row r="52" spans="1:18" ht="12.75">
      <c r="A52" s="1" t="s">
        <v>18</v>
      </c>
      <c r="B52" s="2">
        <v>0.19959999999999997</v>
      </c>
      <c r="C52" s="2">
        <v>0.2756380952380952</v>
      </c>
      <c r="D52" s="2"/>
      <c r="E52" s="2">
        <f t="shared" si="5"/>
        <v>0.23761904761904756</v>
      </c>
      <c r="F52" s="2">
        <f t="shared" si="6"/>
        <v>0.05376705277136564</v>
      </c>
      <c r="G52" s="2"/>
      <c r="H52" s="2"/>
      <c r="I52" s="2"/>
      <c r="J52" s="2"/>
      <c r="R52" s="2"/>
    </row>
    <row r="53" spans="1:18" ht="12.75">
      <c r="A53" s="1" t="s">
        <v>21</v>
      </c>
      <c r="B53" s="2">
        <v>0</v>
      </c>
      <c r="C53" s="2">
        <v>0.18</v>
      </c>
      <c r="D53" s="2"/>
      <c r="E53" s="2">
        <f t="shared" si="5"/>
        <v>0.09</v>
      </c>
      <c r="F53" s="2">
        <f t="shared" si="6"/>
        <v>0.12727922061357855</v>
      </c>
      <c r="G53" s="2" t="s">
        <v>75</v>
      </c>
      <c r="H53" s="2"/>
      <c r="I53" s="2"/>
      <c r="J53" s="2"/>
      <c r="R53" s="2"/>
    </row>
    <row r="54" spans="1:18" ht="12.75">
      <c r="A54" s="1" t="s">
        <v>17</v>
      </c>
      <c r="B54" s="2">
        <v>0</v>
      </c>
      <c r="C54" s="2">
        <v>0.1</v>
      </c>
      <c r="D54" s="2"/>
      <c r="E54" s="2">
        <f t="shared" si="5"/>
        <v>0.05</v>
      </c>
      <c r="F54" s="2">
        <f t="shared" si="6"/>
        <v>0.07071067811865477</v>
      </c>
      <c r="G54" s="2" t="s">
        <v>75</v>
      </c>
      <c r="H54" s="2"/>
      <c r="I54" s="2"/>
      <c r="J54" s="2"/>
      <c r="R54" s="2"/>
    </row>
    <row r="55" spans="1:18" ht="12.75">
      <c r="A55" s="1" t="s">
        <v>19</v>
      </c>
      <c r="B55" s="2">
        <v>0.07</v>
      </c>
      <c r="C55" s="2">
        <v>0</v>
      </c>
      <c r="D55" s="2"/>
      <c r="E55" s="2">
        <f t="shared" si="5"/>
        <v>0.035</v>
      </c>
      <c r="F55" s="2">
        <f t="shared" si="6"/>
        <v>0.04949747468305833</v>
      </c>
      <c r="G55" s="2" t="s">
        <v>75</v>
      </c>
      <c r="H55" s="2"/>
      <c r="I55" s="2"/>
      <c r="J55" s="2"/>
      <c r="R55" s="2"/>
    </row>
    <row r="56" spans="1:10" ht="12.75">
      <c r="A56" s="1" t="s">
        <v>28</v>
      </c>
      <c r="B56" s="2">
        <v>0.02</v>
      </c>
      <c r="C56" s="2">
        <v>0.04</v>
      </c>
      <c r="D56" s="2"/>
      <c r="E56" s="2">
        <f t="shared" si="5"/>
        <v>0.03</v>
      </c>
      <c r="F56" s="2">
        <f t="shared" si="6"/>
        <v>0.014142135623730954</v>
      </c>
      <c r="G56" s="2" t="s">
        <v>75</v>
      </c>
      <c r="H56" s="2"/>
      <c r="I56" s="2"/>
      <c r="J56" s="2"/>
    </row>
    <row r="57" spans="1:10" ht="12.75">
      <c r="A57" s="1" t="s">
        <v>22</v>
      </c>
      <c r="B57" s="2">
        <v>0.02</v>
      </c>
      <c r="C57" s="2">
        <v>0.02</v>
      </c>
      <c r="D57" s="2"/>
      <c r="E57" s="2">
        <f t="shared" si="5"/>
        <v>0.02</v>
      </c>
      <c r="F57" s="2">
        <f t="shared" si="6"/>
        <v>0</v>
      </c>
      <c r="G57" s="2" t="s">
        <v>75</v>
      </c>
      <c r="H57" s="2"/>
      <c r="I57" s="2"/>
      <c r="J57" s="2"/>
    </row>
    <row r="58" spans="1:10" ht="12.75">
      <c r="A58" s="1" t="s">
        <v>26</v>
      </c>
      <c r="B58" s="2">
        <v>0</v>
      </c>
      <c r="C58" s="2">
        <v>0.03</v>
      </c>
      <c r="D58" s="2"/>
      <c r="E58" s="2">
        <f t="shared" si="5"/>
        <v>0.015</v>
      </c>
      <c r="F58" s="2">
        <f t="shared" si="6"/>
        <v>0.021213203435596427</v>
      </c>
      <c r="G58" s="2" t="s">
        <v>75</v>
      </c>
      <c r="H58" s="2"/>
      <c r="I58" s="2"/>
      <c r="J58" s="2"/>
    </row>
    <row r="59" spans="1:10" ht="12.75">
      <c r="A59" s="1" t="s">
        <v>27</v>
      </c>
      <c r="B59" s="2">
        <v>0</v>
      </c>
      <c r="C59" s="2">
        <v>0.03</v>
      </c>
      <c r="D59" s="2"/>
      <c r="E59" s="2">
        <f t="shared" si="5"/>
        <v>0.015</v>
      </c>
      <c r="F59" s="2">
        <f t="shared" si="6"/>
        <v>0.021213203435596427</v>
      </c>
      <c r="G59" s="2" t="s">
        <v>75</v>
      </c>
      <c r="H59" s="2"/>
      <c r="I59" s="2"/>
      <c r="J59" s="2"/>
    </row>
    <row r="60" spans="1:10" ht="12.75">
      <c r="A60" s="1" t="s">
        <v>20</v>
      </c>
      <c r="B60" s="2">
        <v>0</v>
      </c>
      <c r="C60" s="2">
        <v>0.02</v>
      </c>
      <c r="D60" s="2"/>
      <c r="E60" s="2">
        <f t="shared" si="5"/>
        <v>0.01</v>
      </c>
      <c r="F60" s="2">
        <f t="shared" si="6"/>
        <v>0.01414213562373095</v>
      </c>
      <c r="G60" s="2" t="s">
        <v>75</v>
      </c>
      <c r="H60" s="2"/>
      <c r="I60" s="2"/>
      <c r="J60" s="2"/>
    </row>
    <row r="61" spans="1:10" ht="12.75">
      <c r="A61" s="1" t="s">
        <v>24</v>
      </c>
      <c r="B61" s="2">
        <v>0</v>
      </c>
      <c r="C61" s="2">
        <v>0.02</v>
      </c>
      <c r="D61" s="2"/>
      <c r="E61" s="2">
        <f t="shared" si="5"/>
        <v>0.01</v>
      </c>
      <c r="F61" s="2">
        <f t="shared" si="6"/>
        <v>0.01414213562373095</v>
      </c>
      <c r="G61" s="2" t="s">
        <v>75</v>
      </c>
      <c r="H61" s="2"/>
      <c r="I61" s="2"/>
      <c r="J61" s="2"/>
    </row>
    <row r="62" spans="1:10" ht="12.75">
      <c r="A62" s="1" t="s">
        <v>29</v>
      </c>
      <c r="B62" s="2">
        <v>0</v>
      </c>
      <c r="C62" s="2">
        <v>0</v>
      </c>
      <c r="D62" s="2"/>
      <c r="E62" s="2">
        <f t="shared" si="5"/>
        <v>0</v>
      </c>
      <c r="F62" s="2">
        <f t="shared" si="6"/>
        <v>0</v>
      </c>
      <c r="G62" s="2" t="s">
        <v>75</v>
      </c>
      <c r="H62" s="2"/>
      <c r="I62" s="2"/>
      <c r="J62" s="2"/>
    </row>
    <row r="63" spans="1:9" ht="12.75">
      <c r="A63" s="2" t="s">
        <v>30</v>
      </c>
      <c r="B63" s="2">
        <f>SUM(B50:B62)</f>
        <v>100.46127619047618</v>
      </c>
      <c r="C63" s="2">
        <f>SUM(C50:C62)</f>
        <v>99.50813333333332</v>
      </c>
      <c r="D63" s="2"/>
      <c r="E63" s="2">
        <f t="shared" si="5"/>
        <v>99.98470476190475</v>
      </c>
      <c r="F63" s="2">
        <f t="shared" si="6"/>
        <v>0.6739737777243038</v>
      </c>
      <c r="G63" s="2"/>
      <c r="H63" s="2"/>
      <c r="I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" t="s">
        <v>81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" t="s">
        <v>41</v>
      </c>
      <c r="B66" s="2">
        <v>1.0002942279718388</v>
      </c>
      <c r="C66" s="2">
        <v>0.9940969365603172</v>
      </c>
      <c r="D66" s="2"/>
      <c r="E66" s="2">
        <f aca="true" t="shared" si="7" ref="E66:E71">AVERAGE(B66:C66)</f>
        <v>0.997195582266078</v>
      </c>
      <c r="F66" s="2">
        <f aca="true" t="shared" si="8" ref="F66:F71">STDEV(B66:C66)</f>
        <v>0.004382146782068559</v>
      </c>
      <c r="G66" s="4">
        <v>1</v>
      </c>
      <c r="H66" s="2"/>
      <c r="I66" s="2"/>
      <c r="J66" s="2"/>
    </row>
    <row r="67" spans="1:10" ht="12.75">
      <c r="A67" s="1" t="s">
        <v>42</v>
      </c>
      <c r="B67" s="2">
        <v>1.9870653720236782</v>
      </c>
      <c r="C67" s="2">
        <v>2.019688298229876</v>
      </c>
      <c r="D67" s="2"/>
      <c r="E67" s="2">
        <f t="shared" si="7"/>
        <v>2.003376835126777</v>
      </c>
      <c r="F67" s="2">
        <f t="shared" si="8"/>
        <v>0.02306789234258446</v>
      </c>
      <c r="G67" s="4">
        <v>1.99</v>
      </c>
      <c r="H67" s="2"/>
      <c r="I67" s="2"/>
      <c r="J67" s="2"/>
    </row>
    <row r="68" spans="1:10" ht="12.75">
      <c r="A68" s="1" t="s">
        <v>36</v>
      </c>
      <c r="B68" s="2">
        <v>0.01116926014528905</v>
      </c>
      <c r="C68" s="2">
        <v>0.015730082408220464</v>
      </c>
      <c r="D68" s="2"/>
      <c r="E68" s="2">
        <f t="shared" si="7"/>
        <v>0.013449671276754758</v>
      </c>
      <c r="F68" s="2">
        <f t="shared" si="8"/>
        <v>0.0032249883499053675</v>
      </c>
      <c r="G68" s="4">
        <v>0.01</v>
      </c>
      <c r="H68" s="2"/>
      <c r="I68" s="2"/>
      <c r="J68" s="2"/>
    </row>
    <row r="69" spans="1:10" ht="12.75">
      <c r="A69" s="1" t="s">
        <v>30</v>
      </c>
      <c r="B69" s="2">
        <f>SUM(B66:B68)</f>
        <v>2.998528860140806</v>
      </c>
      <c r="C69" s="2">
        <f>SUM(C66:C68)</f>
        <v>3.0295153171984133</v>
      </c>
      <c r="D69" s="2"/>
      <c r="E69" s="2">
        <f t="shared" si="7"/>
        <v>3.0140220886696096</v>
      </c>
      <c r="F69" s="2">
        <f t="shared" si="8"/>
        <v>0.0219107339103732</v>
      </c>
      <c r="G69" s="2"/>
      <c r="H69" s="2"/>
      <c r="I69" s="2"/>
      <c r="J69" s="2"/>
    </row>
    <row r="70" spans="2:11" ht="20.25">
      <c r="B70" s="2"/>
      <c r="C70" s="2"/>
      <c r="D70" s="2"/>
      <c r="E70" s="2"/>
      <c r="F70" s="2"/>
      <c r="G70" s="2"/>
      <c r="H70" s="2" t="s">
        <v>82</v>
      </c>
      <c r="I70" s="2"/>
      <c r="K70" s="3" t="s">
        <v>83</v>
      </c>
    </row>
    <row r="71" spans="8:17" ht="20.25">
      <c r="H71" s="1" t="s">
        <v>84</v>
      </c>
      <c r="K71" s="3" t="s">
        <v>85</v>
      </c>
      <c r="Q71" s="1" t="s">
        <v>86</v>
      </c>
    </row>
    <row r="73" spans="1:8" ht="12.75">
      <c r="A73" s="1" t="s">
        <v>47</v>
      </c>
      <c r="B73" s="1" t="s">
        <v>48</v>
      </c>
      <c r="C73" s="1" t="s">
        <v>49</v>
      </c>
      <c r="D73" s="1" t="s">
        <v>50</v>
      </c>
      <c r="E73" s="1" t="s">
        <v>51</v>
      </c>
      <c r="F73" s="1" t="s">
        <v>52</v>
      </c>
      <c r="G73" s="1" t="s">
        <v>53</v>
      </c>
      <c r="H73" s="1" t="s">
        <v>54</v>
      </c>
    </row>
    <row r="74" spans="1:8" ht="12.75">
      <c r="A74" s="1" t="s">
        <v>55</v>
      </c>
      <c r="B74" s="1" t="s">
        <v>17</v>
      </c>
      <c r="C74" s="1" t="s">
        <v>56</v>
      </c>
      <c r="D74" s="1">
        <v>20</v>
      </c>
      <c r="E74" s="1">
        <v>10</v>
      </c>
      <c r="F74" s="1">
        <v>800</v>
      </c>
      <c r="G74" s="1">
        <v>-800</v>
      </c>
      <c r="H74" s="1" t="s">
        <v>57</v>
      </c>
    </row>
    <row r="75" spans="1:8" ht="12.75">
      <c r="A75" s="1" t="s">
        <v>55</v>
      </c>
      <c r="B75" s="1" t="s">
        <v>36</v>
      </c>
      <c r="C75" s="1" t="s">
        <v>56</v>
      </c>
      <c r="D75" s="1">
        <v>20</v>
      </c>
      <c r="E75" s="1">
        <v>10</v>
      </c>
      <c r="F75" s="1">
        <v>600</v>
      </c>
      <c r="G75" s="1">
        <v>-600</v>
      </c>
      <c r="H75" s="1" t="s">
        <v>58</v>
      </c>
    </row>
    <row r="76" spans="1:8" ht="12.75">
      <c r="A76" s="1" t="s">
        <v>55</v>
      </c>
      <c r="B76" s="1" t="s">
        <v>39</v>
      </c>
      <c r="C76" s="1" t="s">
        <v>56</v>
      </c>
      <c r="D76" s="1">
        <v>20</v>
      </c>
      <c r="E76" s="1">
        <v>10</v>
      </c>
      <c r="F76" s="1">
        <v>600</v>
      </c>
      <c r="G76" s="1">
        <v>-600</v>
      </c>
      <c r="H76" s="1" t="s">
        <v>59</v>
      </c>
    </row>
    <row r="77" spans="1:8" ht="12.75">
      <c r="A77" s="1" t="s">
        <v>55</v>
      </c>
      <c r="B77" s="1" t="s">
        <v>46</v>
      </c>
      <c r="C77" s="1" t="s">
        <v>60</v>
      </c>
      <c r="D77" s="1">
        <v>20</v>
      </c>
      <c r="E77" s="1">
        <v>10</v>
      </c>
      <c r="F77" s="1">
        <v>600</v>
      </c>
      <c r="G77" s="1">
        <v>-600</v>
      </c>
      <c r="H77" s="1" t="s">
        <v>61</v>
      </c>
    </row>
    <row r="78" spans="1:8" ht="12.75">
      <c r="A78" s="1" t="s">
        <v>55</v>
      </c>
      <c r="B78" s="1" t="s">
        <v>37</v>
      </c>
      <c r="C78" s="1" t="s">
        <v>56</v>
      </c>
      <c r="D78" s="1">
        <v>20</v>
      </c>
      <c r="E78" s="1">
        <v>10</v>
      </c>
      <c r="F78" s="1">
        <v>600</v>
      </c>
      <c r="G78" s="1">
        <v>-600</v>
      </c>
      <c r="H78" s="1" t="s">
        <v>59</v>
      </c>
    </row>
    <row r="79" spans="1:8" ht="12.75">
      <c r="A79" s="1" t="s">
        <v>55</v>
      </c>
      <c r="B79" s="1" t="s">
        <v>38</v>
      </c>
      <c r="C79" s="1" t="s">
        <v>56</v>
      </c>
      <c r="D79" s="1">
        <v>20</v>
      </c>
      <c r="E79" s="1">
        <v>10</v>
      </c>
      <c r="F79" s="1">
        <v>600</v>
      </c>
      <c r="G79" s="1">
        <v>-600</v>
      </c>
      <c r="H79" s="1" t="s">
        <v>62</v>
      </c>
    </row>
    <row r="80" spans="1:8" ht="12.75">
      <c r="A80" s="1" t="s">
        <v>63</v>
      </c>
      <c r="B80" s="1" t="s">
        <v>40</v>
      </c>
      <c r="C80" s="1" t="s">
        <v>56</v>
      </c>
      <c r="D80" s="1">
        <v>20</v>
      </c>
      <c r="E80" s="1">
        <v>10</v>
      </c>
      <c r="F80" s="1">
        <v>500</v>
      </c>
      <c r="G80" s="1">
        <v>-500</v>
      </c>
      <c r="H80" s="1" t="s">
        <v>64</v>
      </c>
    </row>
    <row r="81" spans="1:8" ht="12.75">
      <c r="A81" s="1" t="s">
        <v>63</v>
      </c>
      <c r="B81" s="1" t="s">
        <v>41</v>
      </c>
      <c r="C81" s="1" t="s">
        <v>56</v>
      </c>
      <c r="D81" s="1">
        <v>20</v>
      </c>
      <c r="E81" s="1">
        <v>10</v>
      </c>
      <c r="F81" s="1">
        <v>250</v>
      </c>
      <c r="G81" s="1">
        <v>-250</v>
      </c>
      <c r="H81" s="1" t="s">
        <v>65</v>
      </c>
    </row>
    <row r="82" spans="1:8" ht="12.75">
      <c r="A82" s="1" t="s">
        <v>63</v>
      </c>
      <c r="B82" s="1" t="s">
        <v>24</v>
      </c>
      <c r="C82" s="1" t="s">
        <v>56</v>
      </c>
      <c r="D82" s="1">
        <v>20</v>
      </c>
      <c r="E82" s="1">
        <v>10</v>
      </c>
      <c r="F82" s="1">
        <v>500</v>
      </c>
      <c r="G82" s="1">
        <v>-500</v>
      </c>
      <c r="H82" s="1" t="s">
        <v>66</v>
      </c>
    </row>
    <row r="83" spans="1:8" ht="12.75">
      <c r="A83" s="1" t="s">
        <v>63</v>
      </c>
      <c r="B83" s="1" t="s">
        <v>42</v>
      </c>
      <c r="C83" s="1" t="s">
        <v>56</v>
      </c>
      <c r="D83" s="1">
        <v>20</v>
      </c>
      <c r="E83" s="1">
        <v>10</v>
      </c>
      <c r="F83" s="1">
        <v>600</v>
      </c>
      <c r="G83" s="1">
        <v>-600</v>
      </c>
      <c r="H83" s="1" t="s">
        <v>67</v>
      </c>
    </row>
    <row r="84" spans="1:8" ht="12.75">
      <c r="A84" s="1" t="s">
        <v>63</v>
      </c>
      <c r="B84" s="1" t="s">
        <v>43</v>
      </c>
      <c r="C84" s="1" t="s">
        <v>56</v>
      </c>
      <c r="D84" s="1">
        <v>20</v>
      </c>
      <c r="E84" s="1">
        <v>10</v>
      </c>
      <c r="F84" s="1">
        <v>500</v>
      </c>
      <c r="G84" s="1">
        <v>-500</v>
      </c>
      <c r="H84" s="1" t="s">
        <v>87</v>
      </c>
    </row>
    <row r="85" spans="1:8" ht="12.75">
      <c r="A85" s="1" t="s">
        <v>63</v>
      </c>
      <c r="B85" s="1" t="s">
        <v>44</v>
      </c>
      <c r="C85" s="1" t="s">
        <v>56</v>
      </c>
      <c r="D85" s="1">
        <v>20</v>
      </c>
      <c r="E85" s="1">
        <v>10</v>
      </c>
      <c r="F85" s="1">
        <v>600</v>
      </c>
      <c r="G85" s="1">
        <v>-600</v>
      </c>
      <c r="H85" s="1" t="s">
        <v>68</v>
      </c>
    </row>
    <row r="86" spans="1:8" ht="12.75">
      <c r="A86" s="1" t="s">
        <v>69</v>
      </c>
      <c r="B86" s="1" t="s">
        <v>45</v>
      </c>
      <c r="C86" s="1" t="s">
        <v>56</v>
      </c>
      <c r="D86" s="1">
        <v>20</v>
      </c>
      <c r="E86" s="1">
        <v>10</v>
      </c>
      <c r="F86" s="1">
        <v>500</v>
      </c>
      <c r="G86" s="1">
        <v>-500</v>
      </c>
      <c r="H86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2007-11-16T19:32:37Z</dcterms:created>
  <dcterms:modified xsi:type="dcterms:W3CDTF">2007-11-16T19:56:05Z</dcterms:modified>
  <cp:category/>
  <cp:version/>
  <cp:contentType/>
  <cp:contentStatus/>
</cp:coreProperties>
</file>