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5405" windowHeight="106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<sst xmlns="http://schemas.openxmlformats.org/spreadsheetml/2006/main" count="149" uniqueCount="81">
  <si>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</si>
  <si>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</si>
  <si>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</si>
  <si>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</si>
  <si>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</si>
  <si>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</si>
  <si>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</si>
  <si>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</si>
  <si>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</si>
  <si>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</si>
  <si>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</si>
  <si>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</si>
  <si>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</si>
  <si>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</si>
  <si>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</si>
  <si>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</si>
  <si>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</si>
  <si>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</si>
  <si>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</si>
  <si>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</si>
  <si>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P2O5</t>
  </si>
  <si>
    <t>SO3</t>
  </si>
  <si>
    <t>K2O</t>
  </si>
  <si>
    <t>Cl</t>
  </si>
  <si>
    <t>CaO</t>
  </si>
  <si>
    <t>TiO2</t>
  </si>
  <si>
    <t>MnO</t>
  </si>
  <si>
    <t>FeO</t>
  </si>
  <si>
    <t>As2O5</t>
  </si>
  <si>
    <t>Totals</t>
  </si>
  <si>
    <t>Na</t>
  </si>
  <si>
    <t>Mg</t>
  </si>
  <si>
    <t>Al</t>
  </si>
  <si>
    <t>P</t>
  </si>
  <si>
    <t>S</t>
  </si>
  <si>
    <t>K</t>
  </si>
  <si>
    <t>Ca</t>
  </si>
  <si>
    <t>Ti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</si>
  <si>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</si>
  <si>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</si>
  <si>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</si>
  <si>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</si>
  <si>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</si>
  <si>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</si>
  <si>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</si>
  <si>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</si>
  <si>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</si>
  <si>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</si>
  <si>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</si>
  <si>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</si>
  <si>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</si>
  <si>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</si>
  <si>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</si>
  <si>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</si>
  <si>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</si>
  <si>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PET</t>
  </si>
  <si>
    <t>apatite</t>
  </si>
  <si>
    <t>barite2</t>
  </si>
  <si>
    <t>kspar-OR1</t>
  </si>
  <si>
    <t>scap-s</t>
  </si>
  <si>
    <t>rhod-791</t>
  </si>
  <si>
    <t>LIF</t>
  </si>
  <si>
    <t>rutile1</t>
  </si>
  <si>
    <t>fayalite</t>
  </si>
  <si>
    <t>as</t>
  </si>
  <si>
    <t>talmessite R080007</t>
  </si>
  <si>
    <t>not present in the wds scan; not in totals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</si>
  <si>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Mg(AsO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</si>
  <si>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</si>
  <si>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</si>
  <si>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H</t>
  </si>
  <si>
    <t xml:space="preserve"> </t>
  </si>
  <si>
    <t>Cation numbers normalized to 8 O</t>
  </si>
  <si>
    <t>cation numbers normalized to 10 O (including H2O)</t>
  </si>
  <si>
    <t>H2O</t>
  </si>
  <si>
    <t>average</t>
  </si>
  <si>
    <t>stdev</t>
  </si>
  <si>
    <t>in formula</t>
  </si>
  <si>
    <t>trace</t>
  </si>
  <si>
    <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·1.98H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</si>
  <si>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 amounts of P; H2O estimated by difference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</si>
</sst>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8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L39" sqref="L39"/>
    </sheetView>
  </sheetViews>
  <sheetFormatPr defaultColWidth="9.00390625" defaultRowHeight="13.5"/>
  <cols>
    <col min="1" max="16384" width="5.25390625" style="1" customWidth="1"/>
  </cols>
  <sheetData>
    <row r="1" spans="2:4" ht="15.75">
      <c r="B1" s="4" t="s">
        <v>65</v>
      </c>
      <c r="C1" s="4"/>
      <c r="D1" s="4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75</v>
      </c>
      <c r="N3" s="1" t="s">
        <v>76</v>
      </c>
    </row>
    <row r="4" spans="1:15" ht="12.75">
      <c r="A4" s="1" t="s">
        <v>28</v>
      </c>
      <c r="B4" s="3">
        <v>55.73368888888889</v>
      </c>
      <c r="C4" s="3">
        <v>55.56104444444445</v>
      </c>
      <c r="D4" s="3">
        <v>54.35253333333334</v>
      </c>
      <c r="E4" s="3">
        <v>53.61117777777778</v>
      </c>
      <c r="F4" s="3">
        <v>52.36204444444445</v>
      </c>
      <c r="G4" s="3">
        <v>55.14466666666667</v>
      </c>
      <c r="H4" s="3">
        <v>56.52582222222222</v>
      </c>
      <c r="I4" s="3">
        <v>53.95646666666667</v>
      </c>
      <c r="J4" s="3">
        <v>56.63753333333334</v>
      </c>
      <c r="K4" s="3">
        <v>54.46424444444445</v>
      </c>
      <c r="L4" s="3"/>
      <c r="M4" s="3">
        <f>AVERAGE(B4:K4)</f>
        <v>54.834922222222225</v>
      </c>
      <c r="N4" s="3">
        <f>STDEV(B4:K4)</f>
        <v>1.3455270111152358</v>
      </c>
      <c r="O4" s="3"/>
    </row>
    <row r="5" spans="1:15" ht="12.75">
      <c r="A5" s="1" t="s">
        <v>24</v>
      </c>
      <c r="B5" s="3">
        <v>26.353666666666665</v>
      </c>
      <c r="C5" s="3">
        <v>26.638022222222222</v>
      </c>
      <c r="D5" s="3">
        <v>26.363822222222225</v>
      </c>
      <c r="E5" s="3">
        <v>26.28257777777778</v>
      </c>
      <c r="F5" s="3">
        <v>26.617711111111113</v>
      </c>
      <c r="G5" s="3">
        <v>26.993466666666663</v>
      </c>
      <c r="H5" s="3">
        <v>26.973155555555554</v>
      </c>
      <c r="I5" s="3">
        <v>26.94268888888889</v>
      </c>
      <c r="J5" s="3">
        <v>27.511400000000002</v>
      </c>
      <c r="K5" s="3">
        <v>27.044244444444445</v>
      </c>
      <c r="L5" s="3"/>
      <c r="M5" s="3">
        <f aca="true" t="shared" si="0" ref="M5:M24">AVERAGE(B5:K5)</f>
        <v>26.772075555555556</v>
      </c>
      <c r="N5" s="3">
        <f aca="true" t="shared" si="1" ref="N5:N24">STDEV(B5:K5)</f>
        <v>0.38906957004799064</v>
      </c>
      <c r="O5" s="3"/>
    </row>
    <row r="6" spans="1:15" ht="12.75">
      <c r="A6" s="1" t="s">
        <v>18</v>
      </c>
      <c r="B6" s="3">
        <v>9.759488888888889</v>
      </c>
      <c r="C6" s="3">
        <v>9.332955555555555</v>
      </c>
      <c r="D6" s="3">
        <v>9.129844444444444</v>
      </c>
      <c r="E6" s="3">
        <v>8.987666666666666</v>
      </c>
      <c r="F6" s="3">
        <v>9.769644444444445</v>
      </c>
      <c r="G6" s="3">
        <v>9.708711111111112</v>
      </c>
      <c r="H6" s="3">
        <v>9.668088888888889</v>
      </c>
      <c r="I6" s="3">
        <v>9.840733333333334</v>
      </c>
      <c r="J6" s="3">
        <v>9.739177777777778</v>
      </c>
      <c r="K6" s="3">
        <v>9.789955555555556</v>
      </c>
      <c r="L6" s="3"/>
      <c r="M6" s="3">
        <f t="shared" si="0"/>
        <v>9.572626666666668</v>
      </c>
      <c r="N6" s="3">
        <f t="shared" si="1"/>
        <v>0.30621240802059363</v>
      </c>
      <c r="O6" s="3"/>
    </row>
    <row r="7" spans="1:15" ht="12.75">
      <c r="A7" s="1" t="s">
        <v>20</v>
      </c>
      <c r="B7" s="3">
        <v>0.11171111111111111</v>
      </c>
      <c r="C7" s="3">
        <v>0.08124444444444445</v>
      </c>
      <c r="D7" s="3">
        <v>0.06093333333333333</v>
      </c>
      <c r="E7" s="3">
        <v>0.08124444444444445</v>
      </c>
      <c r="F7" s="3">
        <v>0.22342222222222222</v>
      </c>
      <c r="G7" s="3">
        <v>0.12186666666666666</v>
      </c>
      <c r="H7" s="3">
        <v>0.17264444444444446</v>
      </c>
      <c r="I7" s="3">
        <v>0.15233333333333335</v>
      </c>
      <c r="J7" s="3">
        <v>0.3452888888888889</v>
      </c>
      <c r="K7" s="3">
        <v>0.19295555555555555</v>
      </c>
      <c r="L7" s="3"/>
      <c r="M7" s="3">
        <f t="shared" si="0"/>
        <v>0.15436444444444447</v>
      </c>
      <c r="N7" s="3">
        <f t="shared" si="1"/>
        <v>0.08520989219800165</v>
      </c>
      <c r="O7" s="3"/>
    </row>
    <row r="8" spans="1:15" ht="12.75">
      <c r="A8" s="1" t="s">
        <v>27</v>
      </c>
      <c r="B8" s="3">
        <v>0.3859111111111111</v>
      </c>
      <c r="C8" s="3">
        <v>0.1624888888888889</v>
      </c>
      <c r="D8" s="3">
        <v>0.19295555555555555</v>
      </c>
      <c r="E8" s="3">
        <v>0.18280000000000002</v>
      </c>
      <c r="F8" s="3">
        <v>0.06093333333333333</v>
      </c>
      <c r="G8" s="3">
        <v>0.0710888888888889</v>
      </c>
      <c r="H8" s="3">
        <v>0.1421777777777778</v>
      </c>
      <c r="I8" s="3">
        <v>0.030466666666666666</v>
      </c>
      <c r="J8" s="3">
        <v>0.11171111111111111</v>
      </c>
      <c r="K8" s="3">
        <v>0.020311111111111113</v>
      </c>
      <c r="L8" s="3"/>
      <c r="M8" s="3">
        <f t="shared" si="0"/>
        <v>0.13608444444444445</v>
      </c>
      <c r="N8" s="3">
        <f t="shared" si="1"/>
        <v>0.10728420407704224</v>
      </c>
      <c r="O8" s="3"/>
    </row>
    <row r="9" spans="1:15" s="5" customFormat="1" ht="12.75">
      <c r="A9" s="5" t="s">
        <v>16</v>
      </c>
      <c r="B9" s="6">
        <v>0.79</v>
      </c>
      <c r="C9" s="6">
        <v>0.1</v>
      </c>
      <c r="D9" s="6">
        <v>0.13</v>
      </c>
      <c r="E9" s="6">
        <v>0.21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/>
      <c r="M9" s="6">
        <f t="shared" si="0"/>
        <v>0.123</v>
      </c>
      <c r="N9" s="6">
        <f t="shared" si="1"/>
        <v>0.24581158095853284</v>
      </c>
      <c r="O9" s="6" t="s">
        <v>66</v>
      </c>
    </row>
    <row r="10" spans="1:15" s="5" customFormat="1" ht="12.75">
      <c r="A10" s="5" t="s">
        <v>19</v>
      </c>
      <c r="B10" s="6">
        <v>0</v>
      </c>
      <c r="C10" s="6">
        <v>0.03</v>
      </c>
      <c r="D10" s="6">
        <v>0</v>
      </c>
      <c r="E10" s="6">
        <v>0</v>
      </c>
      <c r="F10" s="6">
        <v>0.11</v>
      </c>
      <c r="G10" s="6">
        <v>0.06</v>
      </c>
      <c r="H10" s="6">
        <v>0.06</v>
      </c>
      <c r="I10" s="6">
        <v>0</v>
      </c>
      <c r="J10" s="6">
        <v>0</v>
      </c>
      <c r="K10" s="6">
        <v>0.03</v>
      </c>
      <c r="L10" s="6"/>
      <c r="M10" s="6">
        <f t="shared" si="0"/>
        <v>0.029000000000000005</v>
      </c>
      <c r="N10" s="6">
        <f t="shared" si="1"/>
        <v>0.03754996671103717</v>
      </c>
      <c r="O10" s="6" t="s">
        <v>66</v>
      </c>
    </row>
    <row r="11" spans="1:15" s="5" customFormat="1" ht="12.75">
      <c r="A11" s="5" t="s">
        <v>17</v>
      </c>
      <c r="B11" s="6">
        <v>0.04</v>
      </c>
      <c r="C11" s="6">
        <v>0.01</v>
      </c>
      <c r="D11" s="6">
        <v>0.03</v>
      </c>
      <c r="E11" s="6">
        <v>0.04</v>
      </c>
      <c r="F11" s="6">
        <v>0.01</v>
      </c>
      <c r="G11" s="6">
        <v>0.02</v>
      </c>
      <c r="H11" s="6">
        <v>0.04</v>
      </c>
      <c r="I11" s="6">
        <v>0</v>
      </c>
      <c r="J11" s="6">
        <v>0.04</v>
      </c>
      <c r="K11" s="6">
        <v>0.01</v>
      </c>
      <c r="L11" s="6"/>
      <c r="M11" s="6">
        <f t="shared" si="0"/>
        <v>0.024</v>
      </c>
      <c r="N11" s="6">
        <f t="shared" si="1"/>
        <v>0.015776212754932305</v>
      </c>
      <c r="O11" s="6" t="s">
        <v>66</v>
      </c>
    </row>
    <row r="12" spans="1:15" s="5" customFormat="1" ht="12.75">
      <c r="A12" s="5" t="s">
        <v>21</v>
      </c>
      <c r="B12" s="6">
        <v>0</v>
      </c>
      <c r="C12" s="6">
        <v>0.05</v>
      </c>
      <c r="D12" s="6">
        <v>0.06</v>
      </c>
      <c r="E12" s="6">
        <v>0</v>
      </c>
      <c r="F12" s="6">
        <v>0</v>
      </c>
      <c r="G12" s="6">
        <v>0</v>
      </c>
      <c r="H12" s="6">
        <v>0.01</v>
      </c>
      <c r="I12" s="6">
        <v>0</v>
      </c>
      <c r="J12" s="6">
        <v>0</v>
      </c>
      <c r="K12" s="6">
        <v>0.05</v>
      </c>
      <c r="L12" s="6"/>
      <c r="M12" s="6">
        <f>AVERAGE(B12:K12)</f>
        <v>0.016999999999999998</v>
      </c>
      <c r="N12" s="6">
        <f>STDEV(B12:K12)</f>
        <v>0.025407785333546012</v>
      </c>
      <c r="O12" s="6" t="s">
        <v>66</v>
      </c>
    </row>
    <row r="13" spans="1:15" s="5" customFormat="1" ht="12.75">
      <c r="A13" s="5" t="s">
        <v>22</v>
      </c>
      <c r="B13" s="6">
        <v>0.01</v>
      </c>
      <c r="C13" s="6">
        <v>0</v>
      </c>
      <c r="D13" s="6">
        <v>0</v>
      </c>
      <c r="E13" s="6">
        <v>0</v>
      </c>
      <c r="F13" s="6">
        <v>0.02</v>
      </c>
      <c r="G13" s="6">
        <v>0</v>
      </c>
      <c r="H13" s="6">
        <v>0.01</v>
      </c>
      <c r="I13" s="6">
        <v>0.02</v>
      </c>
      <c r="J13" s="6">
        <v>0</v>
      </c>
      <c r="K13" s="6">
        <v>0</v>
      </c>
      <c r="L13" s="6"/>
      <c r="M13" s="6">
        <f t="shared" si="0"/>
        <v>0.006</v>
      </c>
      <c r="N13" s="6">
        <f t="shared" si="1"/>
        <v>0.008432740427115679</v>
      </c>
      <c r="O13" s="6" t="s">
        <v>66</v>
      </c>
    </row>
    <row r="14" spans="1:15" s="5" customFormat="1" ht="12.75">
      <c r="A14" s="5" t="s">
        <v>23</v>
      </c>
      <c r="B14" s="6">
        <v>0</v>
      </c>
      <c r="C14" s="6">
        <v>0.01</v>
      </c>
      <c r="D14" s="6">
        <v>0</v>
      </c>
      <c r="E14" s="6">
        <v>0</v>
      </c>
      <c r="F14" s="6">
        <v>0</v>
      </c>
      <c r="G14" s="6">
        <v>0.01</v>
      </c>
      <c r="H14" s="6">
        <v>0</v>
      </c>
      <c r="I14" s="6">
        <v>0.04</v>
      </c>
      <c r="J14" s="6">
        <v>0.01</v>
      </c>
      <c r="K14" s="6">
        <v>0.01</v>
      </c>
      <c r="L14" s="6"/>
      <c r="M14" s="6">
        <f t="shared" si="0"/>
        <v>0.007999999999999998</v>
      </c>
      <c r="N14" s="6">
        <f t="shared" si="1"/>
        <v>0.012292725943057184</v>
      </c>
      <c r="O14" s="6" t="s">
        <v>66</v>
      </c>
    </row>
    <row r="15" spans="1:15" s="5" customFormat="1" ht="12.75">
      <c r="A15" s="5" t="s">
        <v>25</v>
      </c>
      <c r="B15" s="6">
        <v>0</v>
      </c>
      <c r="C15" s="6">
        <v>0</v>
      </c>
      <c r="D15" s="6">
        <v>0.03</v>
      </c>
      <c r="E15" s="6">
        <v>0</v>
      </c>
      <c r="F15" s="6">
        <v>0.03</v>
      </c>
      <c r="G15" s="6">
        <v>0.01</v>
      </c>
      <c r="H15" s="6">
        <v>0.06</v>
      </c>
      <c r="I15" s="6">
        <v>0.02</v>
      </c>
      <c r="J15" s="6">
        <v>0</v>
      </c>
      <c r="K15" s="6">
        <v>0</v>
      </c>
      <c r="L15" s="6"/>
      <c r="M15" s="6">
        <f t="shared" si="0"/>
        <v>0.015</v>
      </c>
      <c r="N15" s="6">
        <f t="shared" si="1"/>
        <v>0.020138409955990953</v>
      </c>
      <c r="O15" s="6" t="s">
        <v>66</v>
      </c>
    </row>
    <row r="16" spans="1:15" s="5" customFormat="1" ht="12.75">
      <c r="A16" s="5" t="s">
        <v>26</v>
      </c>
      <c r="B16" s="6">
        <v>0.02</v>
      </c>
      <c r="C16" s="6">
        <v>0.02</v>
      </c>
      <c r="D16" s="6">
        <v>0.02</v>
      </c>
      <c r="E16" s="6">
        <v>0</v>
      </c>
      <c r="F16" s="6">
        <v>0</v>
      </c>
      <c r="G16" s="6">
        <v>0.02</v>
      </c>
      <c r="H16" s="6">
        <v>0.02</v>
      </c>
      <c r="I16" s="6">
        <v>0</v>
      </c>
      <c r="J16" s="6">
        <v>0</v>
      </c>
      <c r="K16" s="6">
        <v>0.03</v>
      </c>
      <c r="L16" s="6"/>
      <c r="M16" s="6">
        <f t="shared" si="0"/>
        <v>0.013000000000000001</v>
      </c>
      <c r="N16" s="6">
        <f t="shared" si="1"/>
        <v>0.011595018087284055</v>
      </c>
      <c r="O16" s="6" t="s">
        <v>66</v>
      </c>
    </row>
    <row r="17" spans="1:15" ht="12.75">
      <c r="A17" s="1" t="s">
        <v>29</v>
      </c>
      <c r="B17" s="3">
        <f>SUM(B4:B8)</f>
        <v>92.34446666666668</v>
      </c>
      <c r="C17" s="3">
        <f aca="true" t="shared" si="2" ref="C17:K17">SUM(C4:C8)</f>
        <v>91.77575555555556</v>
      </c>
      <c r="D17" s="3">
        <f t="shared" si="2"/>
        <v>90.1000888888889</v>
      </c>
      <c r="E17" s="3">
        <f t="shared" si="2"/>
        <v>89.14546666666669</v>
      </c>
      <c r="F17" s="3">
        <f t="shared" si="2"/>
        <v>89.03375555555557</v>
      </c>
      <c r="G17" s="3">
        <f t="shared" si="2"/>
        <v>92.03980000000001</v>
      </c>
      <c r="H17" s="3">
        <f t="shared" si="2"/>
        <v>93.48188888888888</v>
      </c>
      <c r="I17" s="3">
        <f t="shared" si="2"/>
        <v>90.92268888888889</v>
      </c>
      <c r="J17" s="3">
        <f t="shared" si="2"/>
        <v>94.34511111111111</v>
      </c>
      <c r="K17" s="3">
        <f t="shared" si="2"/>
        <v>91.51171111111111</v>
      </c>
      <c r="L17" s="3"/>
      <c r="M17" s="3">
        <f t="shared" si="0"/>
        <v>91.47007333333335</v>
      </c>
      <c r="N17" s="3">
        <f t="shared" si="1"/>
        <v>1.7324837383200864</v>
      </c>
      <c r="O17" s="3"/>
    </row>
    <row r="18" spans="2:1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" t="s">
        <v>72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 t="s">
        <v>75</v>
      </c>
      <c r="N19" s="1" t="s">
        <v>76</v>
      </c>
      <c r="O19" s="3" t="s">
        <v>77</v>
      </c>
    </row>
    <row r="20" spans="1:15" ht="12.75">
      <c r="A20" s="1" t="s">
        <v>40</v>
      </c>
      <c r="B20" s="2">
        <v>2.006271580732918</v>
      </c>
      <c r="C20" s="2">
        <v>2.0140654590323677</v>
      </c>
      <c r="D20" s="2">
        <v>2.008442108389221</v>
      </c>
      <c r="E20" s="2">
        <v>2.0028740470634094</v>
      </c>
      <c r="F20" s="2">
        <v>1.9546169820143078</v>
      </c>
      <c r="G20" s="2">
        <v>1.9919577685879277</v>
      </c>
      <c r="H20" s="2">
        <v>2.0090576881616613</v>
      </c>
      <c r="I20" s="2">
        <v>1.972548630350745</v>
      </c>
      <c r="J20" s="2">
        <v>1.9932347629754688</v>
      </c>
      <c r="K20" s="2">
        <v>1.9777273291772939</v>
      </c>
      <c r="L20" s="2"/>
      <c r="M20" s="2">
        <f>AVERAGE(B20:K20)</f>
        <v>1.993079635648532</v>
      </c>
      <c r="N20" s="2">
        <f>STDEV(B20:K20)</f>
        <v>0.019262918583794385</v>
      </c>
      <c r="O20" s="8">
        <v>1.99</v>
      </c>
    </row>
    <row r="21" spans="1:15" ht="12.75">
      <c r="A21" s="1" t="s">
        <v>33</v>
      </c>
      <c r="B21" s="2">
        <v>0.006511418575192565</v>
      </c>
      <c r="C21" s="2">
        <v>0.004768745703028917</v>
      </c>
      <c r="D21" s="2">
        <v>0.0036458749948553764</v>
      </c>
      <c r="E21" s="2">
        <v>0.004914725590499102</v>
      </c>
      <c r="F21" s="2">
        <v>0.01350450749195804</v>
      </c>
      <c r="G21" s="2">
        <v>0.007128019079659515</v>
      </c>
      <c r="H21" s="2">
        <v>0.009935859393270175</v>
      </c>
      <c r="I21" s="2">
        <v>0.009017506673449496</v>
      </c>
      <c r="J21" s="2">
        <v>0.0196763271939044</v>
      </c>
      <c r="K21" s="2">
        <v>0.011345392605782979</v>
      </c>
      <c r="L21" s="2"/>
      <c r="M21" s="2">
        <f>AVERAGE(B21:K21)</f>
        <v>0.009044837730160056</v>
      </c>
      <c r="N21" s="2">
        <f>STDEV(B21:K21)</f>
        <v>0.00487155503589845</v>
      </c>
      <c r="O21" s="8">
        <v>0.01</v>
      </c>
    </row>
    <row r="22" spans="1:15" ht="12.75">
      <c r="A22" s="1" t="s">
        <v>36</v>
      </c>
      <c r="B22" s="2">
        <v>1.9441110496969864</v>
      </c>
      <c r="C22" s="2">
        <v>1.9788516852573526</v>
      </c>
      <c r="D22" s="2">
        <v>1.9964387434132915</v>
      </c>
      <c r="E22" s="2">
        <v>2.01221479059972</v>
      </c>
      <c r="F22" s="2">
        <v>2.0362161036373165</v>
      </c>
      <c r="G22" s="2">
        <v>1.9982202766580572</v>
      </c>
      <c r="H22" s="2">
        <v>1.9646507747383446</v>
      </c>
      <c r="I22" s="2">
        <v>2.0185208551132066</v>
      </c>
      <c r="J22" s="2">
        <v>1.9841518271325735</v>
      </c>
      <c r="K22" s="2">
        <v>2.0125091898804537</v>
      </c>
      <c r="L22" s="2"/>
      <c r="M22" s="2">
        <f t="shared" si="0"/>
        <v>1.9945885296127304</v>
      </c>
      <c r="N22" s="2">
        <f t="shared" si="1"/>
        <v>0.02739602022197722</v>
      </c>
      <c r="O22" s="8">
        <v>2</v>
      </c>
    </row>
    <row r="23" spans="1:15" ht="12.75">
      <c r="A23" s="1" t="s">
        <v>31</v>
      </c>
      <c r="B23" s="2">
        <v>1.0017111396160092</v>
      </c>
      <c r="C23" s="2">
        <v>0.9646413518795599</v>
      </c>
      <c r="D23" s="2">
        <v>0.9619364958638008</v>
      </c>
      <c r="E23" s="2">
        <v>0.9573896868465387</v>
      </c>
      <c r="F23" s="2">
        <v>1.039841935859023</v>
      </c>
      <c r="G23" s="2">
        <v>0.9999578325721259</v>
      </c>
      <c r="H23" s="2">
        <v>0.9797824381219563</v>
      </c>
      <c r="I23" s="2">
        <v>1.0257822437618838</v>
      </c>
      <c r="J23" s="2">
        <v>0.9772820289089469</v>
      </c>
      <c r="K23" s="2">
        <v>1.0136292839858605</v>
      </c>
      <c r="L23" s="2"/>
      <c r="M23" s="2">
        <f t="shared" si="0"/>
        <v>0.9921954437415705</v>
      </c>
      <c r="N23" s="2">
        <f t="shared" si="1"/>
        <v>0.028423853971193874</v>
      </c>
      <c r="O23" s="8">
        <v>0.99</v>
      </c>
    </row>
    <row r="24" spans="1:15" ht="12.75">
      <c r="A24" s="1" t="s">
        <v>39</v>
      </c>
      <c r="B24" s="2">
        <v>0.022220312416727492</v>
      </c>
      <c r="C24" s="2">
        <v>0.009421451024595316</v>
      </c>
      <c r="D24" s="2">
        <v>0.011404802262716859</v>
      </c>
      <c r="E24" s="2">
        <v>0.010923590918971106</v>
      </c>
      <c r="F24" s="2">
        <v>0.0036382367379963953</v>
      </c>
      <c r="G24" s="2">
        <v>0.004107421600848196</v>
      </c>
      <c r="H24" s="2">
        <v>0.00808291825237029</v>
      </c>
      <c r="I24" s="2">
        <v>0.0017815585644230078</v>
      </c>
      <c r="J24" s="2">
        <v>0.006288418535047392</v>
      </c>
      <c r="K24" s="2">
        <v>0.001179721675994303</v>
      </c>
      <c r="L24" s="2"/>
      <c r="M24" s="2">
        <f t="shared" si="0"/>
        <v>0.007904843198969034</v>
      </c>
      <c r="N24" s="2">
        <f t="shared" si="1"/>
        <v>0.006205607362039421</v>
      </c>
      <c r="O24" s="8">
        <v>0.01</v>
      </c>
    </row>
    <row r="25" spans="2:15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ht="12.75">
      <c r="A26" s="1" t="s">
        <v>73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 t="s">
        <v>75</v>
      </c>
      <c r="N26" s="1" t="s">
        <v>76</v>
      </c>
      <c r="O26" s="3" t="s">
        <v>77</v>
      </c>
    </row>
    <row r="27" spans="1:15" ht="12.75">
      <c r="A27" s="1" t="s">
        <v>40</v>
      </c>
      <c r="B27" s="2">
        <v>2.0560415566414814</v>
      </c>
      <c r="C27" s="2">
        <v>2.0340493647432174</v>
      </c>
      <c r="D27" s="2">
        <v>1.9436041556464925</v>
      </c>
      <c r="E27" s="2">
        <v>1.8918580837240682</v>
      </c>
      <c r="F27" s="2">
        <v>1.8420134094804728</v>
      </c>
      <c r="G27" s="2">
        <v>2.0255335505758283</v>
      </c>
      <c r="H27" s="2">
        <v>2.1197460998090993</v>
      </c>
      <c r="I27" s="2">
        <v>1.9497597073697668</v>
      </c>
      <c r="J27" s="2">
        <v>2.1503150010880168</v>
      </c>
      <c r="K27" s="2">
        <v>1.984432615708545</v>
      </c>
      <c r="L27" s="2"/>
      <c r="M27" s="2">
        <f aca="true" t="shared" si="3" ref="M27:M32">AVERAGE(B27:K27)</f>
        <v>1.9997353544786987</v>
      </c>
      <c r="N27" s="2">
        <f aca="true" t="shared" si="4" ref="N27:N32">STDEV(B27:K27)</f>
        <v>0.09688846031030156</v>
      </c>
      <c r="O27" s="8">
        <v>2</v>
      </c>
    </row>
    <row r="28" spans="1:15" ht="12.75">
      <c r="A28" s="1" t="s">
        <v>33</v>
      </c>
      <c r="B28" s="2">
        <v>0.0066729486236317285</v>
      </c>
      <c r="C28" s="2">
        <v>0.004816062022397272</v>
      </c>
      <c r="D28" s="2">
        <v>0.0035281762722310455</v>
      </c>
      <c r="E28" s="2">
        <v>0.0046423105593204105</v>
      </c>
      <c r="F28" s="2">
        <v>0.012726526024030077</v>
      </c>
      <c r="G28" s="2">
        <v>0.007248166614109456</v>
      </c>
      <c r="H28" s="2">
        <v>0.010483272491994922</v>
      </c>
      <c r="I28" s="2">
        <v>0.008913327104996902</v>
      </c>
      <c r="J28" s="2">
        <v>0.02122695345138802</v>
      </c>
      <c r="K28" s="2">
        <v>0.01138385802369423</v>
      </c>
      <c r="L28" s="2"/>
      <c r="M28" s="2">
        <f>AVERAGE(B28:K28)</f>
        <v>0.009164160118779404</v>
      </c>
      <c r="N28" s="2">
        <f>STDEV(B28:K28)</f>
        <v>0.005227342935706917</v>
      </c>
      <c r="O28" s="8" t="s">
        <v>78</v>
      </c>
    </row>
    <row r="29" spans="1:15" ht="12.75">
      <c r="A29" s="1" t="s">
        <v>36</v>
      </c>
      <c r="B29" s="2">
        <v>1.9923389970178789</v>
      </c>
      <c r="C29" s="2">
        <v>1.9984861938164427</v>
      </c>
      <c r="D29" s="2">
        <v>1.9319882918127724</v>
      </c>
      <c r="E29" s="2">
        <v>1.9006810854465541</v>
      </c>
      <c r="F29" s="2">
        <v>1.9189116855184272</v>
      </c>
      <c r="G29" s="2">
        <v>2.0319016174128035</v>
      </c>
      <c r="H29" s="2">
        <v>2.0728926012319784</v>
      </c>
      <c r="I29" s="2">
        <v>1.9952008134194852</v>
      </c>
      <c r="J29" s="2">
        <v>2.1405162691174073</v>
      </c>
      <c r="K29" s="2">
        <v>2.019332400828617</v>
      </c>
      <c r="L29" s="2"/>
      <c r="M29" s="2">
        <f t="shared" si="3"/>
        <v>2.000224995562237</v>
      </c>
      <c r="N29" s="2">
        <f t="shared" si="4"/>
        <v>0.0727234263327131</v>
      </c>
      <c r="O29" s="8">
        <v>2</v>
      </c>
    </row>
    <row r="30" spans="1:15" ht="12.75">
      <c r="A30" s="1" t="s">
        <v>31</v>
      </c>
      <c r="B30" s="2">
        <v>1.0265607859773536</v>
      </c>
      <c r="C30" s="2">
        <v>0.9742126901567225</v>
      </c>
      <c r="D30" s="2">
        <v>0.9308825795971556</v>
      </c>
      <c r="E30" s="2">
        <v>0.904323175483903</v>
      </c>
      <c r="F30" s="2">
        <v>0.9799376589978043</v>
      </c>
      <c r="G30" s="2">
        <v>1.0168127914035754</v>
      </c>
      <c r="H30" s="2">
        <v>1.0337632483668868</v>
      </c>
      <c r="I30" s="2">
        <v>1.0139313457973618</v>
      </c>
      <c r="J30" s="2">
        <v>1.0542983927892213</v>
      </c>
      <c r="K30" s="2">
        <v>1.0170658926049159</v>
      </c>
      <c r="L30" s="2"/>
      <c r="M30" s="2">
        <f t="shared" si="3"/>
        <v>0.9951788561174901</v>
      </c>
      <c r="N30" s="2">
        <f t="shared" si="4"/>
        <v>0.04752550886644253</v>
      </c>
      <c r="O30" s="8">
        <v>0.99</v>
      </c>
    </row>
    <row r="31" spans="1:15" ht="12.75">
      <c r="A31" s="1" t="s">
        <v>39</v>
      </c>
      <c r="B31" s="2">
        <v>0.022771536101637225</v>
      </c>
      <c r="C31" s="2">
        <v>0.009514932290604095</v>
      </c>
      <c r="D31" s="2">
        <v>0.011036624346579036</v>
      </c>
      <c r="E31" s="2">
        <v>0.01031811451830952</v>
      </c>
      <c r="F31" s="2">
        <v>0.0034286414780595603</v>
      </c>
      <c r="G31" s="2">
        <v>0.004176654942225828</v>
      </c>
      <c r="H31" s="2">
        <v>0.008528244132310358</v>
      </c>
      <c r="I31" s="2">
        <v>0.0017609761563211004</v>
      </c>
      <c r="J31" s="2">
        <v>0.006783987997904869</v>
      </c>
      <c r="K31" s="2">
        <v>0.001183721404241958</v>
      </c>
      <c r="L31" s="2"/>
      <c r="M31" s="2">
        <f t="shared" si="3"/>
        <v>0.007950343336819357</v>
      </c>
      <c r="N31" s="2">
        <f t="shared" si="4"/>
        <v>0.0063045263174238055</v>
      </c>
      <c r="O31" s="8">
        <v>0.01</v>
      </c>
    </row>
    <row r="32" spans="1:17" ht="12.75">
      <c r="A32" s="1" t="s">
        <v>70</v>
      </c>
      <c r="B32" s="2">
        <v>3.603084835480695</v>
      </c>
      <c r="C32" s="2">
        <v>3.8412452336443876</v>
      </c>
      <c r="D32" s="2">
        <v>4.516523348893366</v>
      </c>
      <c r="E32" s="2">
        <v>4.8868532776855265</v>
      </c>
      <c r="F32" s="2">
        <v>4.9217443504889005</v>
      </c>
      <c r="G32" s="2">
        <v>3.730309286533099</v>
      </c>
      <c r="H32" s="2">
        <v>3.1184849510321793</v>
      </c>
      <c r="I32" s="2">
        <v>4.184848556879842</v>
      </c>
      <c r="J32" s="2">
        <v>2.7390929274939113</v>
      </c>
      <c r="K32" s="2">
        <v>3.9457536016632533</v>
      </c>
      <c r="L32" s="2"/>
      <c r="M32" s="2">
        <f t="shared" si="3"/>
        <v>3.9487940369795167</v>
      </c>
      <c r="N32" s="2">
        <f t="shared" si="4"/>
        <v>0.7099485223611585</v>
      </c>
      <c r="O32" s="8">
        <v>3.95</v>
      </c>
      <c r="P32" s="1" t="s">
        <v>74</v>
      </c>
      <c r="Q32" s="8">
        <f>O32/2</f>
        <v>1.975</v>
      </c>
    </row>
    <row r="33" spans="2:15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20.25">
      <c r="B35" s="3"/>
      <c r="C35" s="3" t="s">
        <v>68</v>
      </c>
      <c r="D35" s="3"/>
      <c r="E35" s="7" t="s">
        <v>67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4" ht="20.25">
      <c r="C36" s="1" t="s">
        <v>69</v>
      </c>
      <c r="E36" s="7" t="s">
        <v>79</v>
      </c>
      <c r="M36" s="3" t="s">
        <v>80</v>
      </c>
      <c r="N36" s="3"/>
    </row>
    <row r="37" spans="5:14" ht="18.75">
      <c r="E37" s="7"/>
      <c r="M37" s="3"/>
      <c r="N37" s="3"/>
    </row>
    <row r="38" spans="5:14" ht="13.5">
      <c r="E38"/>
      <c r="M38" s="3"/>
      <c r="N38" s="3"/>
    </row>
    <row r="39" spans="1:14" ht="12.75">
      <c r="A39" s="1" t="s">
        <v>41</v>
      </c>
      <c r="B39" s="1" t="s">
        <v>42</v>
      </c>
      <c r="C39" s="1" t="s">
        <v>43</v>
      </c>
      <c r="D39" s="1" t="s">
        <v>44</v>
      </c>
      <c r="E39" s="1" t="s">
        <v>45</v>
      </c>
      <c r="F39" s="1" t="s">
        <v>46</v>
      </c>
      <c r="G39" s="1" t="s">
        <v>47</v>
      </c>
      <c r="H39" s="1" t="s">
        <v>48</v>
      </c>
      <c r="M39" s="3"/>
      <c r="N39" s="3"/>
    </row>
    <row r="40" spans="1:14" ht="12.75">
      <c r="A40" s="1" t="s">
        <v>49</v>
      </c>
      <c r="B40" s="1" t="s">
        <v>16</v>
      </c>
      <c r="C40" s="1" t="s">
        <v>50</v>
      </c>
      <c r="D40" s="1">
        <v>20</v>
      </c>
      <c r="E40" s="1">
        <v>10</v>
      </c>
      <c r="F40" s="1">
        <v>0</v>
      </c>
      <c r="G40" s="1">
        <v>-700</v>
      </c>
      <c r="H40" s="1" t="s">
        <v>51</v>
      </c>
      <c r="M40" s="3"/>
      <c r="N40" s="3"/>
    </row>
    <row r="41" spans="1:14" ht="12.75">
      <c r="A41" s="1" t="s">
        <v>49</v>
      </c>
      <c r="B41" s="1" t="s">
        <v>30</v>
      </c>
      <c r="C41" s="1" t="s">
        <v>50</v>
      </c>
      <c r="D41" s="1">
        <v>20</v>
      </c>
      <c r="E41" s="1">
        <v>10</v>
      </c>
      <c r="F41" s="1">
        <v>600</v>
      </c>
      <c r="G41" s="1">
        <v>-600</v>
      </c>
      <c r="H41" s="1" t="s">
        <v>52</v>
      </c>
      <c r="M41" s="3"/>
      <c r="N41" s="3"/>
    </row>
    <row r="42" spans="1:14" ht="12.75">
      <c r="A42" s="1" t="s">
        <v>49</v>
      </c>
      <c r="B42" s="1" t="s">
        <v>31</v>
      </c>
      <c r="C42" s="1" t="s">
        <v>50</v>
      </c>
      <c r="D42" s="1">
        <v>20</v>
      </c>
      <c r="E42" s="1">
        <v>10</v>
      </c>
      <c r="F42" s="1">
        <v>600</v>
      </c>
      <c r="G42" s="1">
        <v>-600</v>
      </c>
      <c r="H42" s="1" t="s">
        <v>53</v>
      </c>
      <c r="M42" s="3"/>
      <c r="N42" s="3"/>
    </row>
    <row r="43" spans="1:14" ht="12.75">
      <c r="A43" s="1" t="s">
        <v>49</v>
      </c>
      <c r="B43" s="1" t="s">
        <v>32</v>
      </c>
      <c r="C43" s="1" t="s">
        <v>50</v>
      </c>
      <c r="D43" s="1">
        <v>20</v>
      </c>
      <c r="E43" s="1">
        <v>10</v>
      </c>
      <c r="F43" s="1">
        <v>600</v>
      </c>
      <c r="G43" s="1">
        <v>-600</v>
      </c>
      <c r="H43" s="1" t="s">
        <v>54</v>
      </c>
      <c r="M43" s="3"/>
      <c r="N43" s="3"/>
    </row>
    <row r="44" spans="1:14" ht="12.75">
      <c r="A44" s="1" t="s">
        <v>55</v>
      </c>
      <c r="B44" s="1" t="s">
        <v>33</v>
      </c>
      <c r="C44" s="1" t="s">
        <v>50</v>
      </c>
      <c r="D44" s="1">
        <v>20</v>
      </c>
      <c r="E44" s="1">
        <v>10</v>
      </c>
      <c r="F44" s="1">
        <v>600</v>
      </c>
      <c r="G44" s="1">
        <v>-600</v>
      </c>
      <c r="H44" s="1" t="s">
        <v>56</v>
      </c>
      <c r="M44" s="3"/>
      <c r="N44" s="3"/>
    </row>
    <row r="45" spans="1:14" ht="12.75">
      <c r="A45" s="1" t="s">
        <v>55</v>
      </c>
      <c r="B45" s="1" t="s">
        <v>34</v>
      </c>
      <c r="C45" s="1" t="s">
        <v>50</v>
      </c>
      <c r="D45" s="1">
        <v>20</v>
      </c>
      <c r="E45" s="1">
        <v>10</v>
      </c>
      <c r="F45" s="1">
        <v>600</v>
      </c>
      <c r="G45" s="1">
        <v>-600</v>
      </c>
      <c r="H45" s="1" t="s">
        <v>57</v>
      </c>
      <c r="M45" s="3"/>
      <c r="N45" s="3"/>
    </row>
    <row r="46" spans="1:14" ht="12.75">
      <c r="A46" s="1" t="s">
        <v>55</v>
      </c>
      <c r="B46" s="1" t="s">
        <v>35</v>
      </c>
      <c r="C46" s="1" t="s">
        <v>50</v>
      </c>
      <c r="D46" s="1">
        <v>20</v>
      </c>
      <c r="E46" s="1">
        <v>10</v>
      </c>
      <c r="F46" s="1">
        <v>600</v>
      </c>
      <c r="G46" s="1">
        <v>-600</v>
      </c>
      <c r="H46" s="1" t="s">
        <v>58</v>
      </c>
      <c r="M46" s="3"/>
      <c r="N46" s="3"/>
    </row>
    <row r="47" spans="1:14" ht="12.75">
      <c r="A47" s="1" t="s">
        <v>55</v>
      </c>
      <c r="B47" s="1" t="s">
        <v>23</v>
      </c>
      <c r="C47" s="1" t="s">
        <v>50</v>
      </c>
      <c r="D47" s="1">
        <v>20</v>
      </c>
      <c r="E47" s="1">
        <v>10</v>
      </c>
      <c r="F47" s="1">
        <v>250</v>
      </c>
      <c r="G47" s="1">
        <v>-500</v>
      </c>
      <c r="H47" s="1" t="s">
        <v>59</v>
      </c>
      <c r="M47" s="3"/>
      <c r="N47" s="3"/>
    </row>
    <row r="48" spans="1:14" ht="12.75">
      <c r="A48" s="1" t="s">
        <v>55</v>
      </c>
      <c r="B48" s="1" t="s">
        <v>36</v>
      </c>
      <c r="C48" s="1" t="s">
        <v>50</v>
      </c>
      <c r="D48" s="1">
        <v>20</v>
      </c>
      <c r="E48" s="1">
        <v>10</v>
      </c>
      <c r="F48" s="1">
        <v>600</v>
      </c>
      <c r="G48" s="1">
        <v>-600</v>
      </c>
      <c r="H48" s="1" t="s">
        <v>53</v>
      </c>
      <c r="M48" s="3"/>
      <c r="N48" s="3"/>
    </row>
    <row r="49" spans="1:14" ht="12.75">
      <c r="A49" s="1" t="s">
        <v>55</v>
      </c>
      <c r="B49" s="1" t="s">
        <v>38</v>
      </c>
      <c r="C49" s="1" t="s">
        <v>50</v>
      </c>
      <c r="D49" s="1">
        <v>20</v>
      </c>
      <c r="E49" s="1">
        <v>10</v>
      </c>
      <c r="F49" s="1">
        <v>600</v>
      </c>
      <c r="G49" s="1">
        <v>-600</v>
      </c>
      <c r="H49" s="1" t="s">
        <v>60</v>
      </c>
      <c r="M49" s="3"/>
      <c r="N49" s="3"/>
    </row>
    <row r="50" spans="1:14" ht="12.75">
      <c r="A50" s="1" t="s">
        <v>61</v>
      </c>
      <c r="B50" s="1" t="s">
        <v>37</v>
      </c>
      <c r="C50" s="1" t="s">
        <v>50</v>
      </c>
      <c r="D50" s="1">
        <v>20</v>
      </c>
      <c r="E50" s="1">
        <v>10</v>
      </c>
      <c r="F50" s="1">
        <v>500</v>
      </c>
      <c r="G50" s="1">
        <v>-500</v>
      </c>
      <c r="H50" s="1" t="s">
        <v>62</v>
      </c>
      <c r="M50" s="3"/>
      <c r="N50" s="3"/>
    </row>
    <row r="51" spans="1:14" ht="12.75">
      <c r="A51" s="1" t="s">
        <v>61</v>
      </c>
      <c r="B51" s="1" t="s">
        <v>39</v>
      </c>
      <c r="C51" s="1" t="s">
        <v>50</v>
      </c>
      <c r="D51" s="1">
        <v>20</v>
      </c>
      <c r="E51" s="1">
        <v>10</v>
      </c>
      <c r="F51" s="1">
        <v>500</v>
      </c>
      <c r="G51" s="1">
        <v>-500</v>
      </c>
      <c r="H51" s="1" t="s">
        <v>63</v>
      </c>
      <c r="M51" s="3"/>
      <c r="N51" s="3"/>
    </row>
    <row r="52" spans="1:14" ht="12.75">
      <c r="A52" s="1" t="s">
        <v>61</v>
      </c>
      <c r="B52" s="1" t="s">
        <v>40</v>
      </c>
      <c r="C52" s="1" t="s">
        <v>50</v>
      </c>
      <c r="D52" s="1">
        <v>20</v>
      </c>
      <c r="E52" s="1">
        <v>10</v>
      </c>
      <c r="F52" s="1">
        <v>500</v>
      </c>
      <c r="G52" s="1">
        <v>-500</v>
      </c>
      <c r="H52" s="1" t="s">
        <v>64</v>
      </c>
      <c r="M52" s="3"/>
      <c r="N52" s="3"/>
    </row>
    <row r="53" spans="13:14" ht="12.75">
      <c r="M53" s="3"/>
      <c r="N53" s="3"/>
    </row>
    <row r="54" spans="13:14" ht="12.75">
      <c r="M54" s="3"/>
      <c r="N54" s="3"/>
    </row>
    <row r="55" spans="1:15" ht="12.75">
      <c r="A55" s="1" t="s">
        <v>71</v>
      </c>
      <c r="B55" s="3" t="s">
        <v>71</v>
      </c>
      <c r="C55" s="3" t="s">
        <v>71</v>
      </c>
      <c r="D55" s="3" t="s">
        <v>71</v>
      </c>
      <c r="E55" s="3" t="s">
        <v>71</v>
      </c>
      <c r="F55" s="3" t="s">
        <v>71</v>
      </c>
      <c r="G55" s="3" t="s">
        <v>71</v>
      </c>
      <c r="H55" s="3" t="s">
        <v>71</v>
      </c>
      <c r="I55" s="3" t="s">
        <v>71</v>
      </c>
      <c r="J55" s="3" t="s">
        <v>71</v>
      </c>
      <c r="K55" s="3" t="s">
        <v>71</v>
      </c>
      <c r="L55" s="3"/>
      <c r="M55" s="3"/>
      <c r="N55" s="3"/>
      <c r="O55" s="3"/>
    </row>
    <row r="56" spans="1:11" ht="12.75">
      <c r="A56" s="1" t="s">
        <v>71</v>
      </c>
      <c r="B56" s="1" t="s">
        <v>71</v>
      </c>
      <c r="C56" s="1" t="s">
        <v>71</v>
      </c>
      <c r="D56" s="1" t="s">
        <v>71</v>
      </c>
      <c r="E56" s="1" t="s">
        <v>71</v>
      </c>
      <c r="F56" s="1" t="s">
        <v>71</v>
      </c>
      <c r="G56" s="1" t="s">
        <v>71</v>
      </c>
      <c r="H56" s="1" t="s">
        <v>71</v>
      </c>
      <c r="I56" s="1" t="s">
        <v>71</v>
      </c>
      <c r="J56" s="1" t="s">
        <v>71</v>
      </c>
      <c r="K56" s="1" t="s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2008-06-03T00:42:20Z</dcterms:created>
  <dcterms:modified xsi:type="dcterms:W3CDTF">2008-06-03T00:42:20Z</dcterms:modified>
  <cp:category/>
  <cp:version/>
  <cp:contentType/>
  <cp:contentStatus/>
</cp:coreProperties>
</file>