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955" windowHeight="14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<sst xmlns="http://schemas.openxmlformats.org/spreadsheetml/2006/main" count="59" uniqueCount="39">
  <si>
    <t>Weight%</t>
  </si>
  <si>
    <t>Comment</t>
  </si>
  <si>
    <t>S</t>
  </si>
  <si>
    <t>Bi</t>
  </si>
  <si>
    <t>As</t>
  </si>
  <si>
    <t>Ag</t>
  </si>
  <si>
    <t>Sb</t>
  </si>
  <si>
    <t>Pb</t>
  </si>
  <si>
    <t>Total</t>
  </si>
  <si>
    <t>R100007</t>
  </si>
  <si>
    <t>R100007 - Terrywallaceite</t>
  </si>
  <si>
    <t>Structural Formula Calculation:</t>
  </si>
  <si>
    <t>Element</t>
  </si>
  <si>
    <t>Wt. %</t>
  </si>
  <si>
    <t>At. Wt.</t>
  </si>
  <si>
    <t>Mol. Frac.</t>
  </si>
  <si>
    <t>Struct. Coeff.</t>
  </si>
  <si>
    <t>Total:</t>
  </si>
  <si>
    <t>No. S atoms/formula unit:</t>
  </si>
  <si>
    <t>F =</t>
  </si>
  <si>
    <t>Average:</t>
  </si>
  <si>
    <t>Std. Dev.:</t>
  </si>
  <si>
    <t xml:space="preserve">Standard Name :   </t>
  </si>
  <si>
    <t xml:space="preserve"> S , Pb On galena2 </t>
  </si>
  <si>
    <t xml:space="preserve"> Ni, As On NiAs </t>
  </si>
  <si>
    <t xml:space="preserve"> Co On co_2 </t>
  </si>
  <si>
    <t xml:space="preserve"> Bi, Ag On AgBiS2 </t>
  </si>
  <si>
    <t xml:space="preserve"> Fe On chalcopyrite</t>
  </si>
  <si>
    <t xml:space="preserve"> Sb On stibnite2 </t>
  </si>
  <si>
    <t xml:space="preserve">Standard composition :   </t>
  </si>
  <si>
    <t xml:space="preserve"> galena2 = Pb : 86.6%, S  : 13.4% </t>
  </si>
  <si>
    <t xml:space="preserve"> NiAs = Ni : 43.93%, As : 56.07% </t>
  </si>
  <si>
    <t xml:space="preserve"> co_2 = Co : 100.% </t>
  </si>
  <si>
    <t xml:space="preserve"> AgBiS2 = Ag : 28.31%, Bi : 54.85%, S  : 16.83% </t>
  </si>
  <si>
    <t xml:space="preserve"> chalcopyrite = Cu : 34.44%, Fe : 30.45%, Si : 0.21%, S  : 34.93% </t>
  </si>
  <si>
    <t xml:space="preserve"> stibnite2 = Sb : 71.68%, S  : 28.32% </t>
  </si>
  <si>
    <t xml:space="preserve">Column Conditions :  Cond 1 : 20keV 20nA  </t>
  </si>
  <si>
    <r>
      <t>Ag</t>
    </r>
    <r>
      <rPr>
        <b/>
        <vertAlign val="subscript"/>
        <sz val="14"/>
        <color indexed="8"/>
        <rFont val="Calibri"/>
        <family val="2"/>
      </rPr>
      <t>1.02</t>
    </r>
    <r>
      <rPr>
        <b/>
        <sz val="14"/>
        <color indexed="8"/>
        <rFont val="Calibri"/>
        <family val="2"/>
      </rPr>
      <t>Pb</t>
    </r>
    <r>
      <rPr>
        <b/>
        <vertAlign val="subscript"/>
        <sz val="14"/>
        <color indexed="8"/>
        <rFont val="Calibri"/>
        <family val="2"/>
      </rPr>
      <t>0.87</t>
    </r>
    <r>
      <rPr>
        <b/>
        <sz val="14"/>
        <color indexed="8"/>
        <rFont val="Calibri"/>
        <family val="2"/>
      </rPr>
      <t>Bi</t>
    </r>
    <r>
      <rPr>
        <b/>
        <vertAlign val="subscript"/>
        <sz val="14"/>
        <color indexed="8"/>
        <rFont val="Calibri"/>
        <family val="2"/>
      </rPr>
      <t>1.47</t>
    </r>
    <r>
      <rPr>
        <b/>
        <sz val="14"/>
        <color indexed="8"/>
        <rFont val="Calibri"/>
        <family val="2"/>
      </rPr>
      <t>Sb</t>
    </r>
    <r>
      <rPr>
        <b/>
        <vertAlign val="subscript"/>
        <sz val="14"/>
        <color indexed="8"/>
        <rFont val="Calibri"/>
        <family val="2"/>
      </rPr>
      <t>1.53</t>
    </r>
    <r>
      <rPr>
        <b/>
        <sz val="14"/>
        <color indexed="8"/>
        <rFont val="Calibri"/>
        <family val="2"/>
      </rPr>
      <t>(S</t>
    </r>
    <r>
      <rPr>
        <b/>
        <vertAlign val="subscript"/>
        <sz val="14"/>
        <color indexed="8"/>
        <rFont val="Calibri"/>
        <family val="2"/>
      </rPr>
      <t>5.94</t>
    </r>
    <r>
      <rPr>
        <b/>
        <sz val="14"/>
        <color indexed="8"/>
        <rFont val="Calibri"/>
        <family val="2"/>
      </rPr>
      <t>As</t>
    </r>
    <r>
      <rPr>
        <b/>
        <vertAlign val="subscript"/>
        <sz val="14"/>
        <color indexed="8"/>
        <rFont val="Calibri"/>
        <family val="2"/>
      </rPr>
      <t>0.06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Σ=6.00</t>
    </r>
  </si>
  <si>
    <t>Measured Chemistry: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</si>
</sst>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1">
      <selection activeCell="H32" sqref="H32"/>
    </sheetView>
  </sheetViews>
  <sheetFormatPr defaultColWidth="9.140625" defaultRowHeight="15"/>
  <sheetData>
    <row r="1" ht="15">
      <c r="A1" t="s">
        <v>10</v>
      </c>
    </row>
    <row r="2" ht="15">
      <c r="B2" t="s">
        <v>0</v>
      </c>
    </row>
    <row r="3" spans="1:8" ht="1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</row>
    <row r="4" spans="1:8" ht="15">
      <c r="A4" t="s">
        <v>9</v>
      </c>
      <c r="B4">
        <v>18.76624</v>
      </c>
      <c r="C4">
        <v>31.4106</v>
      </c>
      <c r="D4">
        <v>0.468378</v>
      </c>
      <c r="E4">
        <v>11.02246</v>
      </c>
      <c r="F4">
        <v>18.95615</v>
      </c>
      <c r="G4">
        <v>17.74743</v>
      </c>
      <c r="H4">
        <v>98.38238</v>
      </c>
    </row>
    <row r="5" spans="1:8" ht="15">
      <c r="A5" t="s">
        <v>9</v>
      </c>
      <c r="B5">
        <v>19.2201</v>
      </c>
      <c r="C5">
        <v>31.56486</v>
      </c>
      <c r="D5">
        <v>0.442906</v>
      </c>
      <c r="E5">
        <v>11.30629</v>
      </c>
      <c r="F5">
        <v>18.99052</v>
      </c>
      <c r="G5">
        <v>17.5071</v>
      </c>
      <c r="H5">
        <v>99.04874</v>
      </c>
    </row>
    <row r="6" spans="1:8" ht="15">
      <c r="A6" t="s">
        <v>9</v>
      </c>
      <c r="B6">
        <v>19.43754</v>
      </c>
      <c r="C6">
        <v>31.44144</v>
      </c>
      <c r="D6">
        <v>0.410354</v>
      </c>
      <c r="E6">
        <v>11.42863</v>
      </c>
      <c r="F6">
        <v>19.03776</v>
      </c>
      <c r="G6">
        <v>18.64639</v>
      </c>
      <c r="H6">
        <v>100.4021</v>
      </c>
    </row>
    <row r="7" spans="1:8" ht="15">
      <c r="A7" t="s">
        <v>9</v>
      </c>
      <c r="B7">
        <v>19.55092</v>
      </c>
      <c r="C7">
        <v>31.1134</v>
      </c>
      <c r="D7">
        <v>0.468013</v>
      </c>
      <c r="E7">
        <v>11.23307</v>
      </c>
      <c r="F7">
        <v>18.79408</v>
      </c>
      <c r="G7">
        <v>18.69007</v>
      </c>
      <c r="H7">
        <v>99.88024</v>
      </c>
    </row>
    <row r="8" spans="1:8" ht="15">
      <c r="A8" t="s">
        <v>9</v>
      </c>
      <c r="B8">
        <v>19.34995</v>
      </c>
      <c r="C8">
        <v>30.78593</v>
      </c>
      <c r="D8">
        <v>0.459232</v>
      </c>
      <c r="E8">
        <v>11.07487</v>
      </c>
      <c r="F8">
        <v>18.66672</v>
      </c>
      <c r="G8">
        <v>18.47165</v>
      </c>
      <c r="H8">
        <v>98.81403</v>
      </c>
    </row>
    <row r="9" spans="1:8" ht="15">
      <c r="A9" t="s">
        <v>9</v>
      </c>
      <c r="B9">
        <v>18.96196</v>
      </c>
      <c r="C9">
        <v>30.71358</v>
      </c>
      <c r="D9">
        <v>0.463737</v>
      </c>
      <c r="E9">
        <v>10.70621</v>
      </c>
      <c r="F9">
        <v>18.77985</v>
      </c>
      <c r="G9">
        <v>18.64137</v>
      </c>
      <c r="H9">
        <v>98.27571</v>
      </c>
    </row>
    <row r="10" spans="1:8" ht="15">
      <c r="A10" t="s">
        <v>9</v>
      </c>
      <c r="B10">
        <v>18.79656</v>
      </c>
      <c r="C10">
        <v>31.09996</v>
      </c>
      <c r="D10">
        <v>0.444613</v>
      </c>
      <c r="E10">
        <v>10.68279</v>
      </c>
      <c r="F10">
        <v>19.19299</v>
      </c>
      <c r="G10">
        <v>18.47013</v>
      </c>
      <c r="H10">
        <v>98.68855</v>
      </c>
    </row>
    <row r="11" spans="1:8" ht="15">
      <c r="A11" t="s">
        <v>9</v>
      </c>
      <c r="B11">
        <v>19.48046</v>
      </c>
      <c r="C11">
        <v>29.95136</v>
      </c>
      <c r="D11">
        <v>0.501477</v>
      </c>
      <c r="E11">
        <v>11.11304</v>
      </c>
      <c r="F11">
        <v>18.61045</v>
      </c>
      <c r="G11">
        <v>18.9152</v>
      </c>
      <c r="H11">
        <v>98.61277</v>
      </c>
    </row>
    <row r="12" spans="1:8" ht="15">
      <c r="A12" t="s">
        <v>9</v>
      </c>
      <c r="B12">
        <v>19.62845</v>
      </c>
      <c r="C12">
        <v>30.4552</v>
      </c>
      <c r="D12">
        <v>0.525065</v>
      </c>
      <c r="E12">
        <v>11.23284</v>
      </c>
      <c r="F12">
        <v>18.55781</v>
      </c>
      <c r="G12">
        <v>18.88907</v>
      </c>
      <c r="H12">
        <v>99.30017</v>
      </c>
    </row>
    <row r="13" spans="1:8" ht="15">
      <c r="A13" t="s">
        <v>9</v>
      </c>
      <c r="B13">
        <v>19.76756</v>
      </c>
      <c r="C13">
        <v>31.73565</v>
      </c>
      <c r="D13">
        <v>0.403497</v>
      </c>
      <c r="E13">
        <v>11.65218</v>
      </c>
      <c r="F13">
        <v>19.11771</v>
      </c>
      <c r="G13">
        <v>17.6466</v>
      </c>
      <c r="H13">
        <v>100.3323</v>
      </c>
    </row>
    <row r="14" spans="1:8" ht="15">
      <c r="A14" t="s">
        <v>9</v>
      </c>
      <c r="B14">
        <v>19.52297</v>
      </c>
      <c r="C14">
        <v>31.06301</v>
      </c>
      <c r="D14">
        <v>0.44235</v>
      </c>
      <c r="E14">
        <v>11.37401</v>
      </c>
      <c r="F14">
        <v>19.17618</v>
      </c>
      <c r="G14">
        <v>18.20123</v>
      </c>
      <c r="H14">
        <v>99.79688</v>
      </c>
    </row>
    <row r="15" spans="1:8" ht="15">
      <c r="A15" t="s">
        <v>9</v>
      </c>
      <c r="B15">
        <v>19.28002</v>
      </c>
      <c r="C15">
        <v>30.57235</v>
      </c>
      <c r="D15">
        <v>0.444564</v>
      </c>
      <c r="E15">
        <v>11.22422</v>
      </c>
      <c r="F15">
        <v>19.14386</v>
      </c>
      <c r="G15">
        <v>18.04281</v>
      </c>
      <c r="H15">
        <v>98.70786</v>
      </c>
    </row>
    <row r="16" spans="1:8" ht="15">
      <c r="A16" t="s">
        <v>9</v>
      </c>
      <c r="B16">
        <v>19.47314</v>
      </c>
      <c r="C16">
        <v>32.00493</v>
      </c>
      <c r="D16">
        <v>0.434762</v>
      </c>
      <c r="E16">
        <v>11.43247</v>
      </c>
      <c r="F16">
        <v>18.94345</v>
      </c>
      <c r="G16">
        <v>17.52602</v>
      </c>
      <c r="H16">
        <v>99.84657</v>
      </c>
    </row>
    <row r="17" spans="1:8" ht="15">
      <c r="A17" t="s">
        <v>9</v>
      </c>
      <c r="B17">
        <v>19.27134</v>
      </c>
      <c r="C17">
        <v>31.21735</v>
      </c>
      <c r="D17">
        <v>0.445727</v>
      </c>
      <c r="E17">
        <v>11.14706</v>
      </c>
      <c r="F17">
        <v>18.9313</v>
      </c>
      <c r="G17">
        <v>18.02392</v>
      </c>
      <c r="H17">
        <v>99.03674</v>
      </c>
    </row>
    <row r="18" spans="1:8" ht="15">
      <c r="A18" t="s">
        <v>9</v>
      </c>
      <c r="B18">
        <v>19.35432</v>
      </c>
      <c r="C18">
        <v>31.31405</v>
      </c>
      <c r="D18">
        <v>0.46426</v>
      </c>
      <c r="E18">
        <v>11.2051</v>
      </c>
      <c r="F18">
        <v>19.20993</v>
      </c>
      <c r="G18">
        <v>17.93225</v>
      </c>
      <c r="H18">
        <v>99.50288</v>
      </c>
    </row>
    <row r="19" spans="1:8" ht="15">
      <c r="A19" t="s">
        <v>20</v>
      </c>
      <c r="B19">
        <f>AVERAGE(B4:B18)</f>
        <v>19.324102</v>
      </c>
      <c r="C19">
        <f>AVERAGE(C4:C18)</f>
        <v>31.096244666666674</v>
      </c>
      <c r="D19">
        <f>AVERAGE(D4:D18)</f>
        <v>0.4545956666666667</v>
      </c>
      <c r="E19">
        <f>AVERAGE(E4:E18)</f>
        <v>11.189015999999999</v>
      </c>
      <c r="F19">
        <f>AVERAGE(F4:F18)</f>
        <v>18.940583999999998</v>
      </c>
      <c r="G19">
        <f>AVERAGE(G4:G18)</f>
        <v>18.223416</v>
      </c>
      <c r="H19">
        <f>AVERAGE(H4:H18)</f>
        <v>99.24186133333333</v>
      </c>
    </row>
    <row r="20" spans="1:8" ht="15">
      <c r="A20" t="s">
        <v>21</v>
      </c>
      <c r="B20">
        <f>STDEV(B4:B18)</f>
        <v>0.29002315595226047</v>
      </c>
      <c r="C20">
        <f aca="true" t="shared" si="0" ref="C20:H20">STDEV(C4:C18)</f>
        <v>0.5328185286600743</v>
      </c>
      <c r="D20">
        <f>STDEV(D4:D18)</f>
        <v>0.030775154423813327</v>
      </c>
      <c r="E20">
        <f>STDEV(E4:E18)</f>
        <v>0.25665571176754626</v>
      </c>
      <c r="F20">
        <f>STDEV(F4:F18)</f>
        <v>0.21622318069240443</v>
      </c>
      <c r="G20">
        <f>STDEV(G4:G18)</f>
        <v>0.4878482620913324</v>
      </c>
      <c r="H20">
        <f t="shared" si="0"/>
        <v>0.6871067754109066</v>
      </c>
    </row>
    <row r="22" ht="15">
      <c r="A22" t="s">
        <v>11</v>
      </c>
    </row>
    <row r="24" spans="1:5" ht="15">
      <c r="A24" t="s">
        <v>12</v>
      </c>
      <c r="B24" t="s">
        <v>13</v>
      </c>
      <c r="C24" t="s">
        <v>14</v>
      </c>
      <c r="D24" t="s">
        <v>15</v>
      </c>
      <c r="E24" t="s">
        <v>16</v>
      </c>
    </row>
    <row r="25" spans="1:5" ht="15">
      <c r="A25" t="s">
        <v>2</v>
      </c>
      <c r="B25" s="5">
        <v>19.32</v>
      </c>
      <c r="C25">
        <v>32.064</v>
      </c>
      <c r="D25">
        <f aca="true" t="shared" si="1" ref="D25:D30">B25/C25</f>
        <v>0.6025449101796407</v>
      </c>
      <c r="E25" s="5">
        <v>5.94</v>
      </c>
    </row>
    <row r="26" spans="1:5" ht="15">
      <c r="A26" t="s">
        <v>6</v>
      </c>
      <c r="B26" s="5">
        <v>18.94</v>
      </c>
      <c r="C26">
        <v>121.75</v>
      </c>
      <c r="D26">
        <f t="shared" si="1"/>
        <v>0.155564681724846</v>
      </c>
      <c r="E26" s="5">
        <f>D26*D35</f>
        <v>1.533585619651307</v>
      </c>
    </row>
    <row r="27" spans="1:5" ht="15">
      <c r="A27" t="s">
        <v>4</v>
      </c>
      <c r="B27" s="5">
        <v>0.45</v>
      </c>
      <c r="C27">
        <v>74.922</v>
      </c>
      <c r="D27">
        <f t="shared" si="1"/>
        <v>0.006006246496356211</v>
      </c>
      <c r="E27" s="5">
        <f>D27*D35</f>
        <v>0.05921069713744532</v>
      </c>
    </row>
    <row r="28" spans="1:5" ht="15">
      <c r="A28" t="s">
        <v>5</v>
      </c>
      <c r="B28" s="5">
        <v>11.19</v>
      </c>
      <c r="C28">
        <v>107.87</v>
      </c>
      <c r="D28">
        <f t="shared" si="1"/>
        <v>0.10373597849263001</v>
      </c>
      <c r="E28" s="5">
        <f>D28*D35</f>
        <v>1.0226486056657802</v>
      </c>
    </row>
    <row r="29" spans="1:5" ht="15">
      <c r="A29" t="s">
        <v>7</v>
      </c>
      <c r="B29" s="5">
        <v>18.22</v>
      </c>
      <c r="C29">
        <v>207.19</v>
      </c>
      <c r="D29">
        <f t="shared" si="1"/>
        <v>0.08793860707563106</v>
      </c>
      <c r="E29" s="5">
        <f>D29*D35</f>
        <v>0.8669151746274236</v>
      </c>
    </row>
    <row r="30" spans="1:5" ht="15">
      <c r="A30" t="s">
        <v>3</v>
      </c>
      <c r="B30" s="5">
        <v>31.1</v>
      </c>
      <c r="C30">
        <v>208.98</v>
      </c>
      <c r="D30">
        <f t="shared" si="1"/>
        <v>0.14881806871470957</v>
      </c>
      <c r="E30" s="5">
        <f>D30*D35</f>
        <v>1.4670762514645228</v>
      </c>
    </row>
    <row r="31" spans="1:2" ht="15">
      <c r="A31" t="s">
        <v>17</v>
      </c>
      <c r="B31">
        <f>SUM(B25:B30)</f>
        <v>99.22</v>
      </c>
    </row>
    <row r="33" spans="3:6" ht="15">
      <c r="C33" t="s">
        <v>18</v>
      </c>
      <c r="F33" s="1">
        <v>5.94</v>
      </c>
    </row>
    <row r="35" spans="3:4" ht="15">
      <c r="C35" s="2" t="s">
        <v>19</v>
      </c>
      <c r="D35">
        <f>F33/D25</f>
        <v>9.858186335403728</v>
      </c>
    </row>
    <row r="37" spans="1:6" ht="20.25">
      <c r="A37" s="3" t="s">
        <v>38</v>
      </c>
      <c r="B37" s="3"/>
      <c r="C37" s="3"/>
      <c r="D37" s="3" t="s">
        <v>37</v>
      </c>
      <c r="E37" s="4"/>
      <c r="F37" s="4"/>
    </row>
    <row r="39" ht="15">
      <c r="A39" t="s">
        <v>22</v>
      </c>
    </row>
    <row r="40" ht="15">
      <c r="A40" t="s">
        <v>23</v>
      </c>
    </row>
    <row r="41" ht="15">
      <c r="A41" t="s">
        <v>24</v>
      </c>
    </row>
    <row r="42" ht="15">
      <c r="A42" t="s">
        <v>25</v>
      </c>
    </row>
    <row r="43" ht="15">
      <c r="A43" t="s">
        <v>26</v>
      </c>
    </row>
    <row r="44" ht="15">
      <c r="A44" t="s">
        <v>27</v>
      </c>
    </row>
    <row r="45" ht="15">
      <c r="A45" t="s">
        <v>28</v>
      </c>
    </row>
    <row r="46" ht="15">
      <c r="A46" t="s">
        <v>29</v>
      </c>
    </row>
    <row r="47" ht="15">
      <c r="A47" t="s">
        <v>30</v>
      </c>
    </row>
    <row r="48" ht="15">
      <c r="A48" t="s">
        <v>31</v>
      </c>
    </row>
    <row r="49" ht="15">
      <c r="A49" t="s">
        <v>32</v>
      </c>
    </row>
    <row r="50" ht="15">
      <c r="A50" t="s">
        <v>33</v>
      </c>
    </row>
    <row r="51" ht="15">
      <c r="A51" t="s">
        <v>34</v>
      </c>
    </row>
    <row r="52" ht="15">
      <c r="A52" t="s">
        <v>35</v>
      </c>
    </row>
    <row r="54" ht="15">
      <c r="A54" t="s">
        <v>36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rruff</cp:lastModifiedBy>
  <cp:lastPrinted>2010-11-11T16:01:58Z</cp:lastPrinted>
  <dcterms:created xsi:type="dcterms:W3CDTF">2010-11-11T15:41:20Z</dcterms:created>
  <dcterms:modified xsi:type="dcterms:W3CDTF">2010-11-15T18:36:47Z</dcterms:modified>
  <cp:category/>
  <cp:version/>
  <cp:contentType/>
  <cp:contentStatus/>
</cp:coreProperties>
</file>