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<sst xmlns="http://schemas.openxmlformats.org/spreadsheetml/2006/main" count="114" uniqueCount="78">
  <si>
    <t>thomsonite50091thomsonite50091thomsonite50091thomsonite50091thomsonite50091thomsonite50091thomsonite50091thomsonite50091thomsonite50091thomsonite50091thomsonite50091thomsonite50091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</si>
  <si>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</si>
  <si>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</si>
  <si>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</si>
  <si>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</si>
  <si>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</si>
  <si>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</si>
  <si>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</si>
  <si>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</si>
  <si>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</si>
  <si>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</si>
  <si>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</si>
  <si>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</si>
  <si>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Ox</t>
  </si>
  <si>
    <t>Wt</t>
  </si>
  <si>
    <t>Percents</t>
  </si>
  <si>
    <t>Average</t>
  </si>
  <si>
    <t>Standard</t>
  </si>
  <si>
    <t>Dev</t>
  </si>
  <si>
    <t>F</t>
  </si>
  <si>
    <t>SrO</t>
  </si>
  <si>
    <t>Na2O</t>
  </si>
  <si>
    <t>MgO</t>
  </si>
  <si>
    <t>Al2O3</t>
  </si>
  <si>
    <t>SiO2</t>
  </si>
  <si>
    <t>K2O</t>
  </si>
  <si>
    <t>Cl</t>
  </si>
  <si>
    <t>CaO</t>
  </si>
  <si>
    <t>TiO2</t>
  </si>
  <si>
    <t>MnO</t>
  </si>
  <si>
    <t>FeO</t>
  </si>
  <si>
    <t>BaO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</si>
  <si>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</si>
  <si>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</si>
  <si>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</si>
  <si>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</si>
  <si>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</si>
  <si>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</si>
  <si>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</si>
  <si>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</si>
  <si>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</si>
  <si>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Sr</t>
  </si>
  <si>
    <t>Na</t>
  </si>
  <si>
    <t>Mg</t>
  </si>
  <si>
    <t>Al</t>
  </si>
  <si>
    <t>Si</t>
  </si>
  <si>
    <t>K</t>
  </si>
  <si>
    <t>Ca</t>
  </si>
  <si>
    <t>Ti</t>
  </si>
  <si>
    <t>Mn</t>
  </si>
  <si>
    <t>Fe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</si>
  <si>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</si>
  <si>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</si>
  <si>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</si>
  <si>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</si>
  <si>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</si>
  <si>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</si>
  <si>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</si>
  <si>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</si>
  <si>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</si>
  <si>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</si>
  <si>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</si>
  <si>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SrTiO3</t>
  </si>
  <si>
    <t>Ka</t>
  </si>
  <si>
    <t>chrom-s</t>
  </si>
  <si>
    <t>diopside</t>
  </si>
  <si>
    <t>MgF2</t>
  </si>
  <si>
    <t>albite-Cr</t>
  </si>
  <si>
    <t>PET</t>
  </si>
  <si>
    <t>kspar-OR1</t>
  </si>
  <si>
    <t>scap-s</t>
  </si>
  <si>
    <t>rutile1</t>
  </si>
  <si>
    <t>rhod-791</t>
  </si>
  <si>
    <t>barite2</t>
  </si>
  <si>
    <t>LIF</t>
  </si>
  <si>
    <t>fayalite</t>
  </si>
  <si>
    <r>
      <t>NaCa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20</t>
    </r>
    <r>
      <rPr>
        <sz val="14"/>
        <rFont val="Times New Roman"/>
        <family val="1"/>
      </rPr>
      <t>·6H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</si>
  <si>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(Na</t>
    </r>
    <r>
      <rPr>
        <vertAlign val="subscript"/>
        <sz val="14"/>
        <rFont val="Times New Roman"/>
        <family val="1"/>
      </rPr>
      <t>0.94</t>
    </r>
    <r>
      <rPr>
        <sz val="14"/>
        <rFont val="Times New Roman"/>
        <family val="1"/>
      </rPr>
      <t>□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(Ca</t>
    </r>
    <r>
      <rPr>
        <vertAlign val="subscript"/>
        <sz val="14"/>
        <rFont val="Times New Roman"/>
        <family val="1"/>
      </rPr>
      <t>1.71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0.29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5.35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4.65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20</t>
    </r>
    <r>
      <rPr>
        <sz val="14"/>
        <rFont val="Times New Roman"/>
        <family val="1"/>
      </rPr>
      <t>·7.09H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</si>
</sst>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N33" sqref="N33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19" ht="12.75">
      <c r="A4" s="1" t="s">
        <v>24</v>
      </c>
      <c r="B4" s="2">
        <v>39.26</v>
      </c>
      <c r="C4" s="2">
        <v>39.22</v>
      </c>
      <c r="D4" s="2">
        <v>38.51</v>
      </c>
      <c r="E4" s="2">
        <v>38.65</v>
      </c>
      <c r="F4" s="2">
        <v>38.61</v>
      </c>
      <c r="G4" s="2">
        <v>39.22</v>
      </c>
      <c r="H4" s="2">
        <v>39.31</v>
      </c>
      <c r="I4" s="2">
        <v>39.4</v>
      </c>
      <c r="J4" s="2">
        <v>39.39</v>
      </c>
      <c r="K4" s="2">
        <v>39.36</v>
      </c>
      <c r="L4" s="2">
        <v>40.25</v>
      </c>
      <c r="M4" s="2">
        <v>40</v>
      </c>
      <c r="N4" s="2"/>
      <c r="O4" s="2">
        <f>AVERAGE(B4:M4)</f>
        <v>39.26499999999999</v>
      </c>
      <c r="P4" s="2">
        <f>STDEV(B4:M4)</f>
        <v>0.516694036420889</v>
      </c>
      <c r="Q4" s="2"/>
      <c r="R4" s="2"/>
      <c r="S4" s="2"/>
    </row>
    <row r="5" spans="1:19" ht="12.75">
      <c r="A5" s="1" t="s">
        <v>23</v>
      </c>
      <c r="B5" s="2">
        <v>29.07</v>
      </c>
      <c r="C5" s="2">
        <v>29.06</v>
      </c>
      <c r="D5" s="2">
        <v>29.25</v>
      </c>
      <c r="E5" s="2">
        <v>29.29</v>
      </c>
      <c r="F5" s="2">
        <v>29.24</v>
      </c>
      <c r="G5" s="2">
        <v>28.9</v>
      </c>
      <c r="H5" s="2">
        <v>29.17</v>
      </c>
      <c r="I5" s="2">
        <v>28.98</v>
      </c>
      <c r="J5" s="2">
        <v>28.96</v>
      </c>
      <c r="K5" s="2">
        <v>28.84</v>
      </c>
      <c r="L5" s="2">
        <v>28.43</v>
      </c>
      <c r="M5" s="2">
        <v>28.66</v>
      </c>
      <c r="N5" s="2"/>
      <c r="O5" s="2">
        <f aca="true" t="shared" si="0" ref="O5:O27">AVERAGE(B5:M5)</f>
        <v>28.9875</v>
      </c>
      <c r="P5" s="2">
        <f aca="true" t="shared" si="1" ref="P5:P27">STDEV(B5:M5)</f>
        <v>0.2554541410539814</v>
      </c>
      <c r="Q5" s="2"/>
      <c r="R5" s="2"/>
      <c r="S5" s="2"/>
    </row>
    <row r="6" spans="1:19" ht="12.75">
      <c r="A6" s="1" t="s">
        <v>27</v>
      </c>
      <c r="B6" s="2">
        <v>11.76</v>
      </c>
      <c r="C6" s="2">
        <v>11.73</v>
      </c>
      <c r="D6" s="2">
        <v>11.67</v>
      </c>
      <c r="E6" s="2">
        <v>11.9</v>
      </c>
      <c r="F6" s="2">
        <v>11.84</v>
      </c>
      <c r="G6" s="2">
        <v>11.5</v>
      </c>
      <c r="H6" s="2">
        <v>11.52</v>
      </c>
      <c r="I6" s="2">
        <v>11.87</v>
      </c>
      <c r="J6" s="2">
        <v>12.03</v>
      </c>
      <c r="K6" s="2">
        <v>11.57</v>
      </c>
      <c r="L6" s="2">
        <v>11.15</v>
      </c>
      <c r="M6" s="2">
        <v>11.42</v>
      </c>
      <c r="N6" s="2"/>
      <c r="O6" s="2">
        <f t="shared" si="0"/>
        <v>11.663333333333334</v>
      </c>
      <c r="P6" s="2">
        <f t="shared" si="1"/>
        <v>0.24436683800207834</v>
      </c>
      <c r="Q6" s="2"/>
      <c r="R6" s="2"/>
      <c r="S6" s="2"/>
    </row>
    <row r="7" spans="1:19" ht="12.75">
      <c r="A7" s="1" t="s">
        <v>21</v>
      </c>
      <c r="B7" s="2">
        <v>4.53</v>
      </c>
      <c r="C7" s="2">
        <v>4.47</v>
      </c>
      <c r="D7" s="2">
        <v>4.54</v>
      </c>
      <c r="E7" s="2">
        <v>4.53</v>
      </c>
      <c r="F7" s="2">
        <v>4.25</v>
      </c>
      <c r="G7" s="2">
        <v>4.56</v>
      </c>
      <c r="H7" s="2">
        <v>4.57</v>
      </c>
      <c r="I7" s="2">
        <v>4.36</v>
      </c>
      <c r="J7" s="2">
        <v>4.08</v>
      </c>
      <c r="K7" s="2">
        <v>4.25</v>
      </c>
      <c r="L7" s="2">
        <v>4.76</v>
      </c>
      <c r="M7" s="2">
        <v>4.78</v>
      </c>
      <c r="N7" s="2"/>
      <c r="O7" s="2">
        <f t="shared" si="0"/>
        <v>4.473333333333334</v>
      </c>
      <c r="P7" s="2">
        <f t="shared" si="1"/>
        <v>0.20698411591816743</v>
      </c>
      <c r="Q7" s="2"/>
      <c r="R7" s="2"/>
      <c r="S7" s="2"/>
    </row>
    <row r="8" spans="1:19" ht="12.75">
      <c r="A8" s="1" t="s">
        <v>19</v>
      </c>
      <c r="B8" s="2">
        <v>0</v>
      </c>
      <c r="C8" s="2">
        <v>0</v>
      </c>
      <c r="D8" s="2">
        <v>0</v>
      </c>
      <c r="E8" s="2">
        <v>0.05</v>
      </c>
      <c r="F8" s="2">
        <v>0</v>
      </c>
      <c r="G8" s="2">
        <v>0.15</v>
      </c>
      <c r="H8" s="2">
        <v>0</v>
      </c>
      <c r="I8" s="2">
        <v>0</v>
      </c>
      <c r="J8" s="2">
        <v>0</v>
      </c>
      <c r="K8" s="2">
        <v>0.03</v>
      </c>
      <c r="L8" s="2">
        <v>0</v>
      </c>
      <c r="M8" s="2">
        <v>0.05</v>
      </c>
      <c r="N8" s="2"/>
      <c r="O8" s="2">
        <f t="shared" si="0"/>
        <v>0.023333333333333334</v>
      </c>
      <c r="P8" s="2">
        <f t="shared" si="1"/>
        <v>0.04458563432181702</v>
      </c>
      <c r="Q8" s="2"/>
      <c r="R8" s="2"/>
      <c r="S8" s="2"/>
    </row>
    <row r="9" spans="1:19" ht="12.75">
      <c r="A9" s="1" t="s">
        <v>29</v>
      </c>
      <c r="B9" s="2">
        <v>0.02</v>
      </c>
      <c r="C9" s="2">
        <v>0</v>
      </c>
      <c r="D9" s="2">
        <v>0.03</v>
      </c>
      <c r="E9" s="2">
        <v>0.01</v>
      </c>
      <c r="F9" s="2">
        <v>0</v>
      </c>
      <c r="G9" s="2">
        <v>0</v>
      </c>
      <c r="H9" s="2">
        <v>0.02</v>
      </c>
      <c r="I9" s="2">
        <v>0.02</v>
      </c>
      <c r="J9" s="2">
        <v>0.05</v>
      </c>
      <c r="K9" s="2">
        <v>0</v>
      </c>
      <c r="L9" s="2">
        <v>0.02</v>
      </c>
      <c r="M9" s="2">
        <v>0.01</v>
      </c>
      <c r="N9" s="2"/>
      <c r="O9" s="2">
        <f t="shared" si="0"/>
        <v>0.015000000000000001</v>
      </c>
      <c r="P9" s="2">
        <f t="shared" si="1"/>
        <v>0.015075567228888184</v>
      </c>
      <c r="Q9" s="2"/>
      <c r="R9" s="2"/>
      <c r="S9" s="2"/>
    </row>
    <row r="10" spans="1:19" ht="12.75">
      <c r="A10" s="1" t="s">
        <v>31</v>
      </c>
      <c r="B10" s="2">
        <v>0</v>
      </c>
      <c r="C10" s="2">
        <v>0.08</v>
      </c>
      <c r="D10" s="2">
        <v>0.04</v>
      </c>
      <c r="E10" s="2">
        <v>0.04</v>
      </c>
      <c r="F10" s="2">
        <v>0</v>
      </c>
      <c r="G10" s="2">
        <v>0</v>
      </c>
      <c r="H10" s="2">
        <v>0</v>
      </c>
      <c r="I10" s="2">
        <v>0.03</v>
      </c>
      <c r="J10" s="2">
        <v>0.04</v>
      </c>
      <c r="K10" s="2">
        <v>0.04</v>
      </c>
      <c r="L10" s="2">
        <v>0</v>
      </c>
      <c r="M10" s="2">
        <v>0.03</v>
      </c>
      <c r="N10" s="2"/>
      <c r="O10" s="2">
        <f t="shared" si="0"/>
        <v>0.025000000000000005</v>
      </c>
      <c r="P10" s="2">
        <f t="shared" si="1"/>
        <v>0.025405797477240217</v>
      </c>
      <c r="Q10" s="2"/>
      <c r="R10" s="2"/>
      <c r="S10" s="2"/>
    </row>
    <row r="11" spans="1:19" ht="12.75">
      <c r="A11" s="1" t="s">
        <v>26</v>
      </c>
      <c r="B11" s="2">
        <v>0</v>
      </c>
      <c r="C11" s="2">
        <v>0.02</v>
      </c>
      <c r="D11" s="2">
        <v>0</v>
      </c>
      <c r="E11" s="2">
        <v>0</v>
      </c>
      <c r="F11" s="2">
        <v>0.02</v>
      </c>
      <c r="G11" s="2">
        <v>0</v>
      </c>
      <c r="H11" s="2">
        <v>0.03</v>
      </c>
      <c r="I11" s="2">
        <v>0</v>
      </c>
      <c r="J11" s="2">
        <v>0</v>
      </c>
      <c r="K11" s="2">
        <v>0.02</v>
      </c>
      <c r="L11" s="2">
        <v>0</v>
      </c>
      <c r="M11" s="2">
        <v>0.03</v>
      </c>
      <c r="N11" s="2"/>
      <c r="O11" s="2">
        <f t="shared" si="0"/>
        <v>0.01</v>
      </c>
      <c r="P11" s="2">
        <f t="shared" si="1"/>
        <v>0.012792042981336625</v>
      </c>
      <c r="Q11" s="2"/>
      <c r="R11" s="2"/>
      <c r="S11" s="2"/>
    </row>
    <row r="12" spans="1:19" ht="12.75">
      <c r="A12" s="1" t="s">
        <v>28</v>
      </c>
      <c r="B12" s="2">
        <v>0</v>
      </c>
      <c r="C12" s="2">
        <v>0</v>
      </c>
      <c r="D12" s="2">
        <v>0</v>
      </c>
      <c r="E12" s="2">
        <v>0.01</v>
      </c>
      <c r="F12" s="2">
        <v>0.03</v>
      </c>
      <c r="G12" s="2">
        <v>0.02</v>
      </c>
      <c r="H12" s="2">
        <v>0.02</v>
      </c>
      <c r="I12" s="2">
        <v>0.02</v>
      </c>
      <c r="J12" s="2">
        <v>0</v>
      </c>
      <c r="K12" s="2">
        <v>0</v>
      </c>
      <c r="L12" s="2">
        <v>0.02</v>
      </c>
      <c r="M12" s="2">
        <v>0</v>
      </c>
      <c r="N12" s="2"/>
      <c r="O12" s="2">
        <f t="shared" si="0"/>
        <v>0.01</v>
      </c>
      <c r="P12" s="2">
        <f t="shared" si="1"/>
        <v>0.011281521496355324</v>
      </c>
      <c r="Q12" s="2"/>
      <c r="R12" s="2"/>
      <c r="S12" s="2"/>
    </row>
    <row r="13" spans="1:19" ht="12.75">
      <c r="A13" s="1" t="s">
        <v>30</v>
      </c>
      <c r="B13" s="2">
        <v>0</v>
      </c>
      <c r="C13" s="2">
        <v>0.01</v>
      </c>
      <c r="D13" s="2">
        <v>0</v>
      </c>
      <c r="E13" s="2">
        <v>0.02</v>
      </c>
      <c r="F13" s="2">
        <v>0.04</v>
      </c>
      <c r="G13" s="2">
        <v>0</v>
      </c>
      <c r="H13" s="2">
        <v>0.01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/>
      <c r="O13" s="2">
        <f t="shared" si="0"/>
        <v>0.006666666666666667</v>
      </c>
      <c r="P13" s="2">
        <f t="shared" si="1"/>
        <v>0.012309149097933273</v>
      </c>
      <c r="Q13" s="2"/>
      <c r="R13" s="2"/>
      <c r="S13" s="2"/>
    </row>
    <row r="14" spans="1:19" ht="12.75">
      <c r="A14" s="1" t="s">
        <v>20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/>
      <c r="O14" s="2">
        <f t="shared" si="0"/>
        <v>0</v>
      </c>
      <c r="P14" s="2">
        <f t="shared" si="1"/>
        <v>0</v>
      </c>
      <c r="Q14" s="2"/>
      <c r="R14" s="2"/>
      <c r="S14" s="2"/>
    </row>
    <row r="15" spans="1:19" ht="12.75">
      <c r="A15" s="1" t="s">
        <v>22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/>
      <c r="O15" s="2">
        <f t="shared" si="0"/>
        <v>0</v>
      </c>
      <c r="P15" s="2">
        <f t="shared" si="1"/>
        <v>0</v>
      </c>
      <c r="Q15" s="2"/>
      <c r="R15" s="2"/>
      <c r="S15" s="2"/>
    </row>
    <row r="16" spans="1:19" ht="12.75">
      <c r="A16" s="1" t="s">
        <v>25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0.01</v>
      </c>
      <c r="K16" s="2">
        <v>0.02</v>
      </c>
      <c r="L16" s="2">
        <v>0.01</v>
      </c>
      <c r="M16" s="2">
        <v>0</v>
      </c>
      <c r="N16" s="2"/>
      <c r="O16" s="2">
        <f t="shared" si="0"/>
        <v>0.0033333333333333335</v>
      </c>
      <c r="P16" s="2">
        <f t="shared" si="1"/>
        <v>0.006513389472789296</v>
      </c>
      <c r="Q16" s="2"/>
      <c r="R16" s="2"/>
      <c r="S16" s="2"/>
    </row>
    <row r="17" spans="1:19" ht="12.75">
      <c r="A17" s="1" t="s">
        <v>32</v>
      </c>
      <c r="B17" s="2">
        <v>84.63</v>
      </c>
      <c r="C17" s="2">
        <v>84.6</v>
      </c>
      <c r="D17" s="2">
        <v>84.04</v>
      </c>
      <c r="E17" s="2">
        <v>84.51</v>
      </c>
      <c r="F17" s="2">
        <v>84.04</v>
      </c>
      <c r="G17" s="2">
        <v>84.35</v>
      </c>
      <c r="H17" s="2">
        <v>84.65</v>
      </c>
      <c r="I17" s="2">
        <v>84.69</v>
      </c>
      <c r="J17" s="2">
        <v>84.55</v>
      </c>
      <c r="K17" s="2">
        <v>84.14</v>
      </c>
      <c r="L17" s="2">
        <v>84.64</v>
      </c>
      <c r="M17" s="2">
        <v>84.99</v>
      </c>
      <c r="N17" s="2"/>
      <c r="O17" s="2">
        <f t="shared" si="0"/>
        <v>84.48583333333333</v>
      </c>
      <c r="P17" s="2">
        <f t="shared" si="1"/>
        <v>0.2893082135431736</v>
      </c>
      <c r="Q17" s="2"/>
      <c r="R17" s="2"/>
      <c r="S17" s="2"/>
    </row>
    <row r="18" spans="2:19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1" t="s">
        <v>33</v>
      </c>
      <c r="B19" s="2" t="s">
        <v>34</v>
      </c>
      <c r="C19" s="2" t="s">
        <v>35</v>
      </c>
      <c r="D19" s="2" t="s">
        <v>36</v>
      </c>
      <c r="E19" s="2">
        <v>20</v>
      </c>
      <c r="F19" s="2" t="s">
        <v>37</v>
      </c>
      <c r="G19" s="2" t="s">
        <v>38</v>
      </c>
      <c r="H19" s="2" t="s">
        <v>33</v>
      </c>
      <c r="I19" s="2" t="s">
        <v>39</v>
      </c>
      <c r="J19" s="2" t="s">
        <v>17</v>
      </c>
      <c r="K19" s="2" t="s">
        <v>18</v>
      </c>
      <c r="L19" s="2" t="s">
        <v>40</v>
      </c>
      <c r="M19" s="2" t="s">
        <v>33</v>
      </c>
      <c r="N19" s="2"/>
      <c r="O19" s="2"/>
      <c r="P19" s="2"/>
      <c r="Q19" s="2"/>
      <c r="R19" s="2"/>
      <c r="S19" s="2"/>
    </row>
    <row r="20" spans="1:19" ht="12.75">
      <c r="A20" s="1" t="s">
        <v>45</v>
      </c>
      <c r="B20" s="2">
        <v>5.345</v>
      </c>
      <c r="C20" s="2">
        <v>5.345</v>
      </c>
      <c r="D20" s="2">
        <v>5.287</v>
      </c>
      <c r="E20" s="2">
        <v>5.288</v>
      </c>
      <c r="F20" s="2">
        <v>5.297</v>
      </c>
      <c r="G20" s="2">
        <v>5.377</v>
      </c>
      <c r="H20" s="2">
        <v>5.35</v>
      </c>
      <c r="I20" s="2">
        <v>5.359</v>
      </c>
      <c r="J20" s="2">
        <v>5.363</v>
      </c>
      <c r="K20" s="2">
        <v>5.385</v>
      </c>
      <c r="L20" s="2">
        <v>5.463</v>
      </c>
      <c r="M20" s="2">
        <v>5.428</v>
      </c>
      <c r="N20" s="2"/>
      <c r="O20" s="2">
        <f t="shared" si="0"/>
        <v>5.3572500000000005</v>
      </c>
      <c r="P20" s="2">
        <f t="shared" si="1"/>
        <v>0.053170608764189844</v>
      </c>
      <c r="Q20" s="4">
        <v>5.35</v>
      </c>
      <c r="R20" s="2">
        <v>4</v>
      </c>
      <c r="S20" s="2">
        <f>Q20*R20</f>
        <v>21.4</v>
      </c>
    </row>
    <row r="21" spans="1:19" ht="12.75">
      <c r="A21" s="1" t="s">
        <v>44</v>
      </c>
      <c r="B21" s="2">
        <v>4.664</v>
      </c>
      <c r="C21" s="2">
        <v>4.668</v>
      </c>
      <c r="D21" s="2">
        <v>4.732</v>
      </c>
      <c r="E21" s="2">
        <v>4.724</v>
      </c>
      <c r="F21" s="2">
        <v>4.727</v>
      </c>
      <c r="G21" s="2">
        <v>4.669</v>
      </c>
      <c r="H21" s="2">
        <v>4.677</v>
      </c>
      <c r="I21" s="2">
        <v>4.645</v>
      </c>
      <c r="J21" s="2">
        <v>4.648</v>
      </c>
      <c r="K21" s="2">
        <v>4.651</v>
      </c>
      <c r="L21" s="2">
        <v>4.547</v>
      </c>
      <c r="M21" s="2">
        <v>4.583</v>
      </c>
      <c r="N21" s="2"/>
      <c r="O21" s="2">
        <f t="shared" si="0"/>
        <v>4.661249999999999</v>
      </c>
      <c r="P21" s="2">
        <f t="shared" si="1"/>
        <v>0.05506050391084184</v>
      </c>
      <c r="Q21" s="4">
        <v>4.65</v>
      </c>
      <c r="R21" s="2">
        <v>3</v>
      </c>
      <c r="S21" s="2">
        <f aca="true" t="shared" si="2" ref="S21:S26">Q21*R21</f>
        <v>13.950000000000001</v>
      </c>
    </row>
    <row r="22" spans="2:19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4"/>
      <c r="R22" s="2"/>
      <c r="S22" s="2">
        <f t="shared" si="2"/>
        <v>0</v>
      </c>
    </row>
    <row r="23" spans="1:19" ht="12.75">
      <c r="A23" s="1" t="s">
        <v>47</v>
      </c>
      <c r="B23" s="2">
        <v>1.715</v>
      </c>
      <c r="C23" s="2">
        <v>1.712</v>
      </c>
      <c r="D23" s="2">
        <v>1.717</v>
      </c>
      <c r="E23" s="2">
        <v>1.745</v>
      </c>
      <c r="F23" s="2">
        <v>1.741</v>
      </c>
      <c r="G23" s="2">
        <v>1.689</v>
      </c>
      <c r="H23" s="2">
        <v>1.68</v>
      </c>
      <c r="I23" s="2">
        <v>1.729</v>
      </c>
      <c r="J23" s="2">
        <v>1.755</v>
      </c>
      <c r="K23" s="2">
        <v>1.696</v>
      </c>
      <c r="L23" s="2">
        <v>1.622</v>
      </c>
      <c r="M23" s="2">
        <v>1.661</v>
      </c>
      <c r="N23" s="2"/>
      <c r="O23" s="2">
        <f t="shared" si="0"/>
        <v>1.705166666666667</v>
      </c>
      <c r="P23" s="2">
        <f t="shared" si="1"/>
        <v>0.03820003173089502</v>
      </c>
      <c r="Q23" s="4">
        <v>1.71</v>
      </c>
      <c r="R23" s="2">
        <v>2</v>
      </c>
      <c r="S23" s="2">
        <f t="shared" si="2"/>
        <v>3.42</v>
      </c>
    </row>
    <row r="24" spans="1:19" ht="12.75">
      <c r="A24" s="1" t="s">
        <v>42</v>
      </c>
      <c r="B24" s="2">
        <f>2-B23</f>
        <v>0.2849999999999999</v>
      </c>
      <c r="C24" s="2">
        <f aca="true" t="shared" si="3" ref="C24:M24">2-C23</f>
        <v>0.28800000000000003</v>
      </c>
      <c r="D24" s="2">
        <f t="shared" si="3"/>
        <v>0.2829999999999999</v>
      </c>
      <c r="E24" s="2">
        <f t="shared" si="3"/>
        <v>0.2549999999999999</v>
      </c>
      <c r="F24" s="2">
        <f t="shared" si="3"/>
        <v>0.2589999999999999</v>
      </c>
      <c r="G24" s="2">
        <f t="shared" si="3"/>
        <v>0.31099999999999994</v>
      </c>
      <c r="H24" s="2">
        <f t="shared" si="3"/>
        <v>0.32000000000000006</v>
      </c>
      <c r="I24" s="2">
        <f t="shared" si="3"/>
        <v>0.2709999999999999</v>
      </c>
      <c r="J24" s="2">
        <f t="shared" si="3"/>
        <v>0.2450000000000001</v>
      </c>
      <c r="K24" s="2">
        <f t="shared" si="3"/>
        <v>0.30400000000000005</v>
      </c>
      <c r="L24" s="2">
        <f t="shared" si="3"/>
        <v>0.3779999999999999</v>
      </c>
      <c r="M24" s="2">
        <f t="shared" si="3"/>
        <v>0.33899999999999997</v>
      </c>
      <c r="N24" s="2"/>
      <c r="O24" s="2">
        <f t="shared" si="0"/>
        <v>0.29483333333333334</v>
      </c>
      <c r="P24" s="2">
        <f t="shared" si="1"/>
        <v>0.038200031730908496</v>
      </c>
      <c r="Q24" s="4">
        <v>0.29</v>
      </c>
      <c r="R24" s="2">
        <v>1</v>
      </c>
      <c r="S24" s="2">
        <f t="shared" si="2"/>
        <v>0.29</v>
      </c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4"/>
      <c r="R25" s="2"/>
      <c r="S25" s="2">
        <f t="shared" si="2"/>
        <v>0</v>
      </c>
    </row>
    <row r="26" spans="1:19" ht="12.75">
      <c r="A26" s="1" t="s">
        <v>42</v>
      </c>
      <c r="B26" s="2">
        <v>0.91</v>
      </c>
      <c r="C26" s="2">
        <v>0.8939999999999999</v>
      </c>
      <c r="D26" s="2">
        <v>0.927</v>
      </c>
      <c r="E26" s="2">
        <v>0.9480000000000002</v>
      </c>
      <c r="F26" s="2">
        <v>0.8720000000000001</v>
      </c>
      <c r="G26" s="2">
        <v>0.9020000000000001</v>
      </c>
      <c r="H26" s="2">
        <v>0.885</v>
      </c>
      <c r="I26" s="2">
        <v>0.88</v>
      </c>
      <c r="J26" s="2">
        <v>0.831</v>
      </c>
      <c r="K26" s="2">
        <v>0.823</v>
      </c>
      <c r="L26" s="2">
        <v>0.875</v>
      </c>
      <c r="M26" s="2">
        <v>0.919</v>
      </c>
      <c r="N26" s="2"/>
      <c r="O26" s="2">
        <f t="shared" si="0"/>
        <v>0.8888333333333334</v>
      </c>
      <c r="P26" s="2">
        <f t="shared" si="1"/>
        <v>0.036632904566384974</v>
      </c>
      <c r="Q26" s="4">
        <v>0.94</v>
      </c>
      <c r="R26" s="2">
        <v>1</v>
      </c>
      <c r="S26" s="2">
        <f t="shared" si="2"/>
        <v>0.94</v>
      </c>
    </row>
    <row r="27" spans="1:19" ht="12.75">
      <c r="A27" s="1" t="s">
        <v>32</v>
      </c>
      <c r="B27" s="2">
        <v>12.922</v>
      </c>
      <c r="C27" s="2">
        <v>12.918</v>
      </c>
      <c r="D27" s="2">
        <v>12.951</v>
      </c>
      <c r="E27" s="2">
        <v>13.006</v>
      </c>
      <c r="F27" s="2">
        <v>12.91</v>
      </c>
      <c r="G27" s="2">
        <v>13.063</v>
      </c>
      <c r="H27" s="2">
        <v>12.927</v>
      </c>
      <c r="I27" s="2">
        <v>12.892</v>
      </c>
      <c r="J27" s="2">
        <v>12.852</v>
      </c>
      <c r="K27" s="2">
        <v>12.892</v>
      </c>
      <c r="L27" s="2">
        <v>12.889</v>
      </c>
      <c r="M27" s="2">
        <v>12.979</v>
      </c>
      <c r="N27" s="2"/>
      <c r="O27" s="2">
        <f t="shared" si="0"/>
        <v>12.933416666666668</v>
      </c>
      <c r="P27" s="2">
        <f t="shared" si="1"/>
        <v>0.058338289832127764</v>
      </c>
      <c r="Q27" s="2"/>
      <c r="R27" s="2"/>
      <c r="S27" s="5">
        <f>SUM(S20:S26)</f>
        <v>40</v>
      </c>
    </row>
    <row r="28" spans="2:19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8" ht="20.25">
      <c r="B29" s="2"/>
      <c r="C29" s="2"/>
      <c r="D29" s="2"/>
      <c r="E29" s="2"/>
      <c r="F29" s="2"/>
      <c r="G29" s="2"/>
      <c r="H29" s="3" t="s">
        <v>76</v>
      </c>
      <c r="I29" s="2"/>
      <c r="J29" s="2"/>
      <c r="K29" s="2"/>
      <c r="L29" s="2"/>
      <c r="M29" s="2"/>
      <c r="N29" s="2"/>
      <c r="O29" s="2"/>
      <c r="P29" s="2"/>
      <c r="Q29" s="2"/>
      <c r="R29" s="2"/>
    </row>
    <row r="30" ht="20.25">
      <c r="H30" s="3" t="s">
        <v>77</v>
      </c>
    </row>
    <row r="31" ht="13.5">
      <c r="I31"/>
    </row>
    <row r="32" spans="1:8" ht="12.75">
      <c r="A32" s="1" t="s">
        <v>52</v>
      </c>
      <c r="B32" s="1" t="s">
        <v>53</v>
      </c>
      <c r="C32" s="1" t="s">
        <v>54</v>
      </c>
      <c r="D32" s="1" t="s">
        <v>55</v>
      </c>
      <c r="E32" s="1" t="s">
        <v>56</v>
      </c>
      <c r="F32" s="1" t="s">
        <v>57</v>
      </c>
      <c r="G32" s="1" t="s">
        <v>58</v>
      </c>
      <c r="H32" s="1" t="s">
        <v>59</v>
      </c>
    </row>
    <row r="33" spans="1:8" ht="12.75">
      <c r="A33" s="1" t="s">
        <v>60</v>
      </c>
      <c r="B33" s="1" t="s">
        <v>41</v>
      </c>
      <c r="C33" s="1" t="s">
        <v>61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</row>
    <row r="34" spans="1:8" ht="12.75">
      <c r="A34" s="1" t="s">
        <v>60</v>
      </c>
      <c r="B34" s="1" t="s">
        <v>44</v>
      </c>
      <c r="C34" s="1" t="s">
        <v>63</v>
      </c>
      <c r="D34" s="1">
        <v>20</v>
      </c>
      <c r="E34" s="1">
        <v>10</v>
      </c>
      <c r="F34" s="1">
        <v>600</v>
      </c>
      <c r="G34" s="1">
        <v>-600</v>
      </c>
      <c r="H34" s="1" t="s">
        <v>64</v>
      </c>
    </row>
    <row r="35" spans="1:8" ht="12.75">
      <c r="A35" s="1" t="s">
        <v>60</v>
      </c>
      <c r="B35" s="1" t="s">
        <v>45</v>
      </c>
      <c r="C35" s="1" t="s">
        <v>63</v>
      </c>
      <c r="D35" s="1">
        <v>20</v>
      </c>
      <c r="E35" s="1">
        <v>10</v>
      </c>
      <c r="F35" s="1">
        <v>600</v>
      </c>
      <c r="G35" s="1">
        <v>-600</v>
      </c>
      <c r="H35" s="1" t="s">
        <v>65</v>
      </c>
    </row>
    <row r="36" spans="1:8" ht="12.75">
      <c r="A36" s="1" t="s">
        <v>60</v>
      </c>
      <c r="B36" s="1" t="s">
        <v>19</v>
      </c>
      <c r="C36" s="1" t="s">
        <v>63</v>
      </c>
      <c r="D36" s="1">
        <v>10</v>
      </c>
      <c r="E36" s="1">
        <v>0</v>
      </c>
      <c r="F36" s="1">
        <v>600</v>
      </c>
      <c r="G36" s="1">
        <v>-600</v>
      </c>
      <c r="H36" s="1" t="s">
        <v>66</v>
      </c>
    </row>
    <row r="37" spans="1:8" ht="12.75">
      <c r="A37" s="1" t="s">
        <v>60</v>
      </c>
      <c r="B37" s="1" t="s">
        <v>42</v>
      </c>
      <c r="C37" s="1" t="s">
        <v>63</v>
      </c>
      <c r="D37" s="1">
        <v>10</v>
      </c>
      <c r="E37" s="1">
        <v>0</v>
      </c>
      <c r="F37" s="1">
        <v>600</v>
      </c>
      <c r="G37" s="1">
        <v>-600</v>
      </c>
      <c r="H37" s="1" t="s">
        <v>67</v>
      </c>
    </row>
    <row r="38" spans="1:8" ht="12.75">
      <c r="A38" s="1" t="s">
        <v>60</v>
      </c>
      <c r="B38" s="1" t="s">
        <v>43</v>
      </c>
      <c r="C38" s="1" t="s">
        <v>63</v>
      </c>
      <c r="D38" s="1">
        <v>20</v>
      </c>
      <c r="E38" s="1">
        <v>10</v>
      </c>
      <c r="F38" s="1">
        <v>600</v>
      </c>
      <c r="G38" s="1">
        <v>-600</v>
      </c>
      <c r="H38" s="1" t="s">
        <v>65</v>
      </c>
    </row>
    <row r="39" spans="1:8" ht="12.75">
      <c r="A39" s="1" t="s">
        <v>68</v>
      </c>
      <c r="B39" s="1" t="s">
        <v>46</v>
      </c>
      <c r="C39" s="1" t="s">
        <v>63</v>
      </c>
      <c r="D39" s="1">
        <v>20</v>
      </c>
      <c r="E39" s="1">
        <v>10</v>
      </c>
      <c r="F39" s="1">
        <v>500</v>
      </c>
      <c r="G39" s="1">
        <v>-500</v>
      </c>
      <c r="H39" s="1" t="s">
        <v>69</v>
      </c>
    </row>
    <row r="40" spans="1:8" ht="12.75">
      <c r="A40" s="1" t="s">
        <v>68</v>
      </c>
      <c r="B40" s="1" t="s">
        <v>26</v>
      </c>
      <c r="C40" s="1" t="s">
        <v>63</v>
      </c>
      <c r="D40" s="1">
        <v>10</v>
      </c>
      <c r="E40" s="1">
        <v>0</v>
      </c>
      <c r="F40" s="1">
        <v>600</v>
      </c>
      <c r="G40" s="1">
        <v>-600</v>
      </c>
      <c r="H40" s="1" t="s">
        <v>70</v>
      </c>
    </row>
    <row r="41" spans="1:8" ht="12.75">
      <c r="A41" s="1" t="s">
        <v>68</v>
      </c>
      <c r="B41" s="1" t="s">
        <v>47</v>
      </c>
      <c r="C41" s="1" t="s">
        <v>63</v>
      </c>
      <c r="D41" s="1">
        <v>20</v>
      </c>
      <c r="E41" s="1">
        <v>10</v>
      </c>
      <c r="F41" s="1">
        <v>500</v>
      </c>
      <c r="G41" s="1">
        <v>-500</v>
      </c>
      <c r="H41" s="1" t="s">
        <v>65</v>
      </c>
    </row>
    <row r="42" spans="1:8" ht="12.75">
      <c r="A42" s="1" t="s">
        <v>68</v>
      </c>
      <c r="B42" s="1" t="s">
        <v>48</v>
      </c>
      <c r="C42" s="1" t="s">
        <v>63</v>
      </c>
      <c r="D42" s="1">
        <v>20</v>
      </c>
      <c r="E42" s="1">
        <v>10</v>
      </c>
      <c r="F42" s="1">
        <v>600</v>
      </c>
      <c r="G42" s="1">
        <v>-600</v>
      </c>
      <c r="H42" s="1" t="s">
        <v>71</v>
      </c>
    </row>
    <row r="43" spans="1:8" ht="12.75">
      <c r="A43" s="1" t="s">
        <v>68</v>
      </c>
      <c r="B43" s="1" t="s">
        <v>49</v>
      </c>
      <c r="C43" s="1" t="s">
        <v>63</v>
      </c>
      <c r="D43" s="1">
        <v>20</v>
      </c>
      <c r="E43" s="1">
        <v>10</v>
      </c>
      <c r="F43" s="1">
        <v>600</v>
      </c>
      <c r="G43" s="1">
        <v>-600</v>
      </c>
      <c r="H43" s="1" t="s">
        <v>72</v>
      </c>
    </row>
    <row r="44" spans="1:8" ht="12.75">
      <c r="A44" s="1" t="s">
        <v>68</v>
      </c>
      <c r="B44" s="1" t="s">
        <v>51</v>
      </c>
      <c r="C44" s="1" t="s">
        <v>61</v>
      </c>
      <c r="D44" s="1">
        <v>20</v>
      </c>
      <c r="E44" s="1">
        <v>10</v>
      </c>
      <c r="F44" s="1">
        <v>500</v>
      </c>
      <c r="G44" s="1">
        <v>0</v>
      </c>
      <c r="H44" s="1" t="s">
        <v>73</v>
      </c>
    </row>
    <row r="45" spans="1:8" ht="12.75">
      <c r="A45" s="1" t="s">
        <v>74</v>
      </c>
      <c r="B45" s="1" t="s">
        <v>50</v>
      </c>
      <c r="C45" s="1" t="s">
        <v>63</v>
      </c>
      <c r="D45" s="1">
        <v>20</v>
      </c>
      <c r="E45" s="1">
        <v>10</v>
      </c>
      <c r="F45" s="1">
        <v>300</v>
      </c>
      <c r="G45" s="1">
        <v>-300</v>
      </c>
      <c r="H45" s="1" t="s">
        <v>75</v>
      </c>
    </row>
    <row r="47" spans="1:19" ht="12.75">
      <c r="A47" s="1" t="s">
        <v>42</v>
      </c>
      <c r="B47" s="2">
        <v>1.195</v>
      </c>
      <c r="C47" s="2">
        <v>1.182</v>
      </c>
      <c r="D47" s="2">
        <v>1.21</v>
      </c>
      <c r="E47" s="2">
        <v>1.203</v>
      </c>
      <c r="F47" s="2">
        <v>1.131</v>
      </c>
      <c r="G47" s="2">
        <v>1.213</v>
      </c>
      <c r="H47" s="2">
        <v>1.205</v>
      </c>
      <c r="I47" s="2">
        <v>1.151</v>
      </c>
      <c r="J47" s="2">
        <v>1.076</v>
      </c>
      <c r="K47" s="2">
        <v>1.127</v>
      </c>
      <c r="L47" s="2">
        <v>1.253</v>
      </c>
      <c r="M47" s="2">
        <v>1.258</v>
      </c>
      <c r="N47" s="2"/>
      <c r="O47" s="2">
        <v>1.184</v>
      </c>
      <c r="P47" s="2">
        <v>0.051</v>
      </c>
      <c r="Q47" s="2"/>
      <c r="R47" s="2"/>
      <c r="S47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2007-05-23T21:48:17Z</dcterms:created>
  <dcterms:modified xsi:type="dcterms:W3CDTF">2007-05-23T21:48:17Z</dcterms:modified>
  <cp:category/>
  <cp:version/>
  <cp:contentType/>
  <cp:contentStatus/>
</cp:coreProperties>
</file>