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0" windowWidth="13845" windowHeight="9780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<sst xmlns="http://schemas.openxmlformats.org/spreadsheetml/2006/main" count="131" uniqueCount="88">
  <si>
    <t>tsumcorite60081tsumcorite60081tsumcorite60081tsumcorite60081tsumcorite60081tsumcorite60081tsumcorite60081tsumcorite60081</t>
  </si>
  <si>
    <t>#1</t>
  </si>
  <si>
    <t>#2</t>
  </si>
  <si>
    <t>#3</t>
  </si>
  <si>
    <t>#5</t>
  </si>
  <si>
    <t>#6</t>
  </si>
  <si>
    <t>#7</t>
  </si>
  <si>
    <t>#8</t>
  </si>
  <si>
    <t>Ox</t>
  </si>
  <si>
    <t>Wt</t>
  </si>
  <si>
    <t>Percents</t>
  </si>
  <si>
    <t>Average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</si>
  <si>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</si>
  <si>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</si>
  <si>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</si>
  <si>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</si>
  <si>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</si>
  <si>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</si>
  <si>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</si>
  <si>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</si>
  <si>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</si>
  <si>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</si>
  <si>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</si>
  <si>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</si>
  <si>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FeO</t>
  </si>
  <si>
    <t>As2O5</t>
  </si>
  <si>
    <t>CuO</t>
  </si>
  <si>
    <t>ZnO</t>
  </si>
  <si>
    <t>PbO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</si>
  <si>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</si>
  <si>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</si>
  <si>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</si>
  <si>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</si>
  <si>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</si>
  <si>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</si>
  <si>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</si>
  <si>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</si>
  <si>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</si>
  <si>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</si>
  <si>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</si>
  <si>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</si>
  <si>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</si>
  <si>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</si>
  <si>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</si>
  <si>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</si>
  <si>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</si>
  <si>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</si>
  <si>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</si>
  <si>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</si>
  <si>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</si>
  <si>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</si>
  <si>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</si>
  <si>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</si>
  <si>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</si>
  <si>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</si>
  <si>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</si>
  <si>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</si>
  <si>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</si>
  <si>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</si>
  <si>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</si>
  <si>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</si>
  <si>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</si>
  <si>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</si>
  <si>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</si>
  <si>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</si>
  <si>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</si>
  <si>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</si>
  <si>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</si>
  <si>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</si>
  <si>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</si>
  <si>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</si>
  <si>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</si>
  <si>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Ma</t>
  </si>
  <si>
    <t>wulfenite</t>
  </si>
  <si>
    <t>LIF</t>
  </si>
  <si>
    <t>fayalite</t>
  </si>
  <si>
    <t>chalcopy</t>
  </si>
  <si>
    <t>willemit2</t>
  </si>
  <si>
    <r>
      <t>PbZnFe(AsO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</si>
  <si>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average</t>
  </si>
  <si>
    <t>stdev</t>
  </si>
  <si>
    <t>in formula</t>
  </si>
  <si>
    <t>ideal</t>
  </si>
  <si>
    <t>measured</t>
  </si>
  <si>
    <t>H2O*</t>
  </si>
  <si>
    <t>not present in the wds scan</t>
  </si>
  <si>
    <t>trace amounts of Ca, Na, Cu, Al ; H2O estimated by difference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</si>
  <si>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bscript"/>
        <sz val="14"/>
        <rFont val="Times New Roman"/>
        <family val="1"/>
      </rPr>
      <t>0.80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</si>
</sst>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su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M18" sqref="M18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8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11" ht="12.7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J3" s="1" t="s">
        <v>79</v>
      </c>
      <c r="K3" s="1" t="s">
        <v>80</v>
      </c>
    </row>
    <row r="4" spans="1:16" ht="12.75">
      <c r="A4" s="1" t="s">
        <v>25</v>
      </c>
      <c r="B4" s="2">
        <v>36.66</v>
      </c>
      <c r="C4" s="2">
        <v>36.26</v>
      </c>
      <c r="D4" s="2">
        <v>36.55</v>
      </c>
      <c r="E4" s="2">
        <v>36.58</v>
      </c>
      <c r="F4" s="2">
        <v>36.74</v>
      </c>
      <c r="G4" s="2">
        <v>37.57</v>
      </c>
      <c r="H4" s="2">
        <v>36.65</v>
      </c>
      <c r="I4" s="2"/>
      <c r="J4" s="2">
        <f>AVERAGE(B4:H4)</f>
        <v>36.715714285714284</v>
      </c>
      <c r="K4" s="2">
        <f>STDEV(B4:H4)</f>
        <v>0.4064831748408465</v>
      </c>
      <c r="L4" s="2"/>
      <c r="M4" s="2"/>
      <c r="N4" s="2"/>
      <c r="O4" s="2"/>
      <c r="P4" s="2"/>
    </row>
    <row r="5" spans="1:16" ht="12.75">
      <c r="A5" s="1" t="s">
        <v>28</v>
      </c>
      <c r="B5" s="2">
        <v>35.02</v>
      </c>
      <c r="C5" s="2">
        <v>35.19</v>
      </c>
      <c r="D5" s="2">
        <v>34.45</v>
      </c>
      <c r="E5" s="2">
        <v>34.41</v>
      </c>
      <c r="F5" s="2">
        <v>35.01</v>
      </c>
      <c r="G5" s="2">
        <v>32.36</v>
      </c>
      <c r="H5" s="2">
        <v>34.17</v>
      </c>
      <c r="I5" s="2"/>
      <c r="J5" s="2">
        <f>AVERAGE(B5:H5)</f>
        <v>34.37285714285714</v>
      </c>
      <c r="K5" s="2">
        <f>STDEV(B5:H5)</f>
        <v>0.9654483291147425</v>
      </c>
      <c r="L5" s="2"/>
      <c r="M5" s="2"/>
      <c r="N5" s="2"/>
      <c r="O5" s="2"/>
      <c r="P5" s="2"/>
    </row>
    <row r="6" spans="1:16" ht="12.75">
      <c r="A6" s="1" t="s">
        <v>27</v>
      </c>
      <c r="B6" s="2">
        <v>15.79</v>
      </c>
      <c r="C6" s="2">
        <v>14.71</v>
      </c>
      <c r="D6" s="2">
        <v>15.22</v>
      </c>
      <c r="E6" s="2">
        <v>14.35</v>
      </c>
      <c r="F6" s="2">
        <v>14.85</v>
      </c>
      <c r="G6" s="2">
        <v>14.99</v>
      </c>
      <c r="H6" s="2">
        <v>15.65</v>
      </c>
      <c r="I6" s="2"/>
      <c r="J6" s="2">
        <f>AVERAGE(B6:H6)</f>
        <v>15.08</v>
      </c>
      <c r="K6" s="2">
        <f>STDEV(B6:H6)</f>
        <v>0.5130626992223352</v>
      </c>
      <c r="L6" s="2"/>
      <c r="M6" s="2"/>
      <c r="N6" s="2"/>
      <c r="O6" s="2"/>
      <c r="P6" s="2"/>
    </row>
    <row r="7" spans="1:16" ht="12.75">
      <c r="A7" s="1" t="s">
        <v>24</v>
      </c>
      <c r="B7" s="2">
        <v>8.69</v>
      </c>
      <c r="C7" s="2">
        <v>8.7</v>
      </c>
      <c r="D7" s="2">
        <v>8.52</v>
      </c>
      <c r="E7" s="2">
        <v>9.21</v>
      </c>
      <c r="F7" s="2">
        <v>8.38</v>
      </c>
      <c r="G7" s="2">
        <v>9.05</v>
      </c>
      <c r="H7" s="2">
        <v>8.4</v>
      </c>
      <c r="I7" s="2"/>
      <c r="J7" s="2">
        <f>AVERAGE(B7:H7)</f>
        <v>8.707142857142859</v>
      </c>
      <c r="K7" s="2">
        <f>STDEV(B7:H7)</f>
        <v>0.31810450514012484</v>
      </c>
      <c r="L7" s="2"/>
      <c r="M7" s="2"/>
      <c r="N7" s="2"/>
      <c r="O7" s="2"/>
      <c r="P7" s="2"/>
    </row>
    <row r="8" spans="1:16" ht="12.75">
      <c r="A8" s="1" t="s">
        <v>22</v>
      </c>
      <c r="B8" s="2">
        <v>0.53</v>
      </c>
      <c r="C8" s="2">
        <v>0.84</v>
      </c>
      <c r="D8" s="2">
        <v>0.84</v>
      </c>
      <c r="E8" s="2">
        <v>1.06</v>
      </c>
      <c r="F8" s="2">
        <v>0.64</v>
      </c>
      <c r="G8" s="2">
        <v>1.43</v>
      </c>
      <c r="H8" s="2">
        <v>0.94</v>
      </c>
      <c r="I8" s="2"/>
      <c r="J8" s="2">
        <f>AVERAGE(B8:H8)</f>
        <v>0.897142857142857</v>
      </c>
      <c r="K8" s="2">
        <f>STDEV(B8:H8)</f>
        <v>0.2943192306387907</v>
      </c>
      <c r="L8" s="2"/>
      <c r="M8" s="2"/>
      <c r="N8" s="2"/>
      <c r="O8" s="2"/>
      <c r="P8" s="2"/>
    </row>
    <row r="9" spans="1:16" ht="12.75">
      <c r="A9" s="1" t="s">
        <v>14</v>
      </c>
      <c r="B9" s="2">
        <v>0.5</v>
      </c>
      <c r="C9" s="2">
        <v>0.61</v>
      </c>
      <c r="D9" s="2">
        <v>0.52</v>
      </c>
      <c r="E9" s="2">
        <v>0.51</v>
      </c>
      <c r="F9" s="2">
        <v>0.43</v>
      </c>
      <c r="G9" s="2">
        <v>0.53</v>
      </c>
      <c r="H9" s="2">
        <v>0.56</v>
      </c>
      <c r="I9" s="2"/>
      <c r="J9" s="2">
        <f>AVERAGE(B9:H9)</f>
        <v>0.5228571428571428</v>
      </c>
      <c r="K9" s="2">
        <f>STDEV(B9:H9)</f>
        <v>0.05529143565818291</v>
      </c>
      <c r="L9" s="2"/>
      <c r="M9" s="2"/>
      <c r="N9" s="2"/>
      <c r="O9" s="2"/>
      <c r="P9" s="2"/>
    </row>
    <row r="10" spans="1:16" ht="12.75">
      <c r="A10" s="1" t="s">
        <v>26</v>
      </c>
      <c r="B10" s="2">
        <v>0.17</v>
      </c>
      <c r="C10" s="2">
        <v>0.11</v>
      </c>
      <c r="D10" s="2">
        <v>0.13</v>
      </c>
      <c r="E10" s="2">
        <v>0.09</v>
      </c>
      <c r="F10" s="2">
        <v>0.1</v>
      </c>
      <c r="G10" s="2">
        <v>0.11</v>
      </c>
      <c r="H10" s="2">
        <v>0.13</v>
      </c>
      <c r="I10" s="2"/>
      <c r="J10" s="2">
        <f>AVERAGE(B10:H10)</f>
        <v>0.12</v>
      </c>
      <c r="K10" s="2">
        <f>STDEV(B10:H10)</f>
        <v>0.02645751311064598</v>
      </c>
      <c r="L10" s="2"/>
      <c r="M10" s="2"/>
      <c r="N10" s="2"/>
      <c r="O10" s="2"/>
      <c r="P10" s="2"/>
    </row>
    <row r="11" spans="1:16" ht="12.75">
      <c r="A11" s="1" t="s">
        <v>16</v>
      </c>
      <c r="B11" s="2">
        <v>0.06</v>
      </c>
      <c r="C11" s="2">
        <v>0.18</v>
      </c>
      <c r="D11" s="2">
        <v>0.1</v>
      </c>
      <c r="E11" s="2">
        <v>0.19</v>
      </c>
      <c r="F11" s="2">
        <v>0.06</v>
      </c>
      <c r="G11" s="2">
        <v>0.05</v>
      </c>
      <c r="H11" s="2">
        <v>0.11</v>
      </c>
      <c r="I11" s="2"/>
      <c r="J11" s="2">
        <f>AVERAGE(B11:H11)</f>
        <v>0.10714285714285716</v>
      </c>
      <c r="K11" s="2">
        <f>STDEV(B11:H11)</f>
        <v>0.057652489311473105</v>
      </c>
      <c r="L11" s="2"/>
      <c r="M11" s="2"/>
      <c r="N11" s="2"/>
      <c r="O11" s="2"/>
      <c r="P11" s="2"/>
    </row>
    <row r="12" spans="1:16" ht="12.75">
      <c r="A12" s="1" t="s">
        <v>17</v>
      </c>
      <c r="B12" s="2">
        <v>0.19</v>
      </c>
      <c r="C12" s="2">
        <v>0.1</v>
      </c>
      <c r="D12" s="2">
        <v>0.17</v>
      </c>
      <c r="E12" s="2">
        <v>0.13</v>
      </c>
      <c r="F12" s="2">
        <v>0.26</v>
      </c>
      <c r="G12" s="2">
        <v>0.08</v>
      </c>
      <c r="H12" s="2">
        <v>0.26</v>
      </c>
      <c r="I12" s="2"/>
      <c r="J12" s="2">
        <f>AVERAGE(B12:H12)</f>
        <v>0.16999999999999998</v>
      </c>
      <c r="K12" s="2">
        <f>STDEV(B12:H12)</f>
        <v>0.07211102550927985</v>
      </c>
      <c r="L12" s="2" t="s">
        <v>85</v>
      </c>
      <c r="M12" s="2"/>
      <c r="N12" s="2"/>
      <c r="O12" s="2"/>
      <c r="P12" s="2"/>
    </row>
    <row r="13" spans="1:16" ht="12.75">
      <c r="A13" s="1" t="s">
        <v>13</v>
      </c>
      <c r="B13" s="2">
        <v>0.04</v>
      </c>
      <c r="C13" s="2">
        <v>0.02</v>
      </c>
      <c r="D13" s="2">
        <v>0.13</v>
      </c>
      <c r="E13" s="2">
        <v>0</v>
      </c>
      <c r="F13" s="2">
        <v>0.05</v>
      </c>
      <c r="G13" s="2">
        <v>0.04</v>
      </c>
      <c r="H13" s="2">
        <v>0</v>
      </c>
      <c r="I13" s="2"/>
      <c r="J13" s="2">
        <f>AVERAGE(B13:H13)</f>
        <v>0.039999999999999994</v>
      </c>
      <c r="K13" s="2">
        <f>STDEV(B13:H13)</f>
        <v>0.04434711565216691</v>
      </c>
      <c r="L13" s="2" t="s">
        <v>85</v>
      </c>
      <c r="M13" s="2"/>
      <c r="N13" s="2"/>
      <c r="O13" s="2"/>
      <c r="P13" s="2"/>
    </row>
    <row r="14" spans="1:16" ht="12.75">
      <c r="A14" s="1" t="s">
        <v>18</v>
      </c>
      <c r="B14" s="2">
        <v>0</v>
      </c>
      <c r="C14" s="2">
        <v>0.11</v>
      </c>
      <c r="D14" s="2">
        <v>0.03</v>
      </c>
      <c r="E14" s="2">
        <v>0</v>
      </c>
      <c r="F14" s="2">
        <v>0</v>
      </c>
      <c r="G14" s="2">
        <v>0.05</v>
      </c>
      <c r="H14" s="2">
        <v>0</v>
      </c>
      <c r="I14" s="2"/>
      <c r="J14" s="2">
        <f>AVERAGE(B14:H14)</f>
        <v>0.027142857142857142</v>
      </c>
      <c r="K14" s="2">
        <f>STDEV(B14:H14)</f>
        <v>0.041518785191880604</v>
      </c>
      <c r="L14" s="2" t="s">
        <v>85</v>
      </c>
      <c r="M14" s="2"/>
      <c r="N14" s="2"/>
      <c r="O14" s="2"/>
      <c r="P14" s="2"/>
    </row>
    <row r="15" spans="1:16" ht="12.75">
      <c r="A15" s="1" t="s">
        <v>23</v>
      </c>
      <c r="B15" s="2">
        <v>0.05</v>
      </c>
      <c r="C15" s="2">
        <v>0.03</v>
      </c>
      <c r="D15" s="2">
        <v>0.01</v>
      </c>
      <c r="E15" s="2">
        <v>0.05</v>
      </c>
      <c r="F15" s="2">
        <v>0</v>
      </c>
      <c r="G15" s="2">
        <v>0</v>
      </c>
      <c r="H15" s="2">
        <v>0</v>
      </c>
      <c r="I15" s="2"/>
      <c r="J15" s="2">
        <f>AVERAGE(B15:H15)</f>
        <v>0.02</v>
      </c>
      <c r="K15" s="2">
        <f>STDEV(B15:H15)</f>
        <v>0.02309401076758503</v>
      </c>
      <c r="L15" s="2" t="s">
        <v>85</v>
      </c>
      <c r="M15" s="2"/>
      <c r="N15" s="2"/>
      <c r="O15" s="2"/>
      <c r="P15" s="2"/>
    </row>
    <row r="16" spans="1:16" ht="12.75">
      <c r="A16" s="1" t="s">
        <v>19</v>
      </c>
      <c r="B16" s="2">
        <v>0</v>
      </c>
      <c r="C16" s="2">
        <v>0.01</v>
      </c>
      <c r="D16" s="2">
        <v>0.03</v>
      </c>
      <c r="E16" s="2">
        <v>0.01</v>
      </c>
      <c r="F16" s="2">
        <v>0</v>
      </c>
      <c r="G16" s="2">
        <v>0</v>
      </c>
      <c r="H16" s="2">
        <v>0</v>
      </c>
      <c r="I16" s="2"/>
      <c r="J16" s="2">
        <f>AVERAGE(B16:H16)</f>
        <v>0.0071428571428571435</v>
      </c>
      <c r="K16" s="2">
        <f>STDEV(B16:H16)</f>
        <v>0.011126972805283736</v>
      </c>
      <c r="L16" s="2" t="s">
        <v>85</v>
      </c>
      <c r="M16" s="2"/>
      <c r="N16" s="2"/>
      <c r="O16" s="2"/>
      <c r="P16" s="2"/>
    </row>
    <row r="17" spans="1:16" ht="12.75">
      <c r="A17" s="1" t="s">
        <v>21</v>
      </c>
      <c r="B17" s="2">
        <v>0.01</v>
      </c>
      <c r="C17" s="2">
        <v>0</v>
      </c>
      <c r="D17" s="2">
        <v>0</v>
      </c>
      <c r="E17" s="2">
        <v>0.02</v>
      </c>
      <c r="F17" s="2">
        <v>0</v>
      </c>
      <c r="G17" s="2">
        <v>0</v>
      </c>
      <c r="H17" s="2">
        <v>0.02</v>
      </c>
      <c r="I17" s="2"/>
      <c r="J17" s="2">
        <f>AVERAGE(B17:H17)</f>
        <v>0.0071428571428571435</v>
      </c>
      <c r="K17" s="2">
        <f>STDEV(B17:H17)</f>
        <v>0.009511897312113419</v>
      </c>
      <c r="L17" s="2" t="s">
        <v>85</v>
      </c>
      <c r="M17" s="2"/>
      <c r="N17" s="2"/>
      <c r="O17" s="2"/>
      <c r="P17" s="2"/>
    </row>
    <row r="18" spans="1:16" ht="12.75">
      <c r="A18" s="1" t="s">
        <v>15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/>
      <c r="J18" s="2">
        <f>AVERAGE(B18:H18)</f>
        <v>0</v>
      </c>
      <c r="K18" s="2">
        <f>STDEV(B18:H18)</f>
        <v>0</v>
      </c>
      <c r="L18" s="2" t="s">
        <v>85</v>
      </c>
      <c r="M18" s="2"/>
      <c r="N18" s="2"/>
      <c r="O18" s="2"/>
      <c r="P18" s="2"/>
    </row>
    <row r="19" spans="1:16" ht="12.75">
      <c r="A19" s="1" t="s">
        <v>20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/>
      <c r="J19" s="2">
        <f>AVERAGE(B19:H19)</f>
        <v>0</v>
      </c>
      <c r="K19" s="2">
        <f>STDEV(B19:H19)</f>
        <v>0</v>
      </c>
      <c r="L19" s="2" t="s">
        <v>85</v>
      </c>
      <c r="M19" s="2"/>
      <c r="N19" s="2"/>
      <c r="O19" s="2"/>
      <c r="P19" s="2"/>
    </row>
    <row r="20" spans="1:16" ht="12.75">
      <c r="A20" s="1" t="s">
        <v>29</v>
      </c>
      <c r="B20" s="2">
        <v>97.71</v>
      </c>
      <c r="C20" s="2">
        <v>96.87</v>
      </c>
      <c r="D20" s="2">
        <v>96.7</v>
      </c>
      <c r="E20" s="2">
        <v>96.59</v>
      </c>
      <c r="F20" s="2">
        <v>96.51</v>
      </c>
      <c r="G20" s="2">
        <v>96.25</v>
      </c>
      <c r="H20" s="2">
        <v>96.91</v>
      </c>
      <c r="I20" s="2"/>
      <c r="J20" s="2">
        <f>AVERAGE(B20:H20)</f>
        <v>96.79142857142857</v>
      </c>
      <c r="K20" s="2">
        <f>STDEV(B20:H20)</f>
        <v>0.4628328917809945</v>
      </c>
      <c r="L20" s="2"/>
      <c r="M20" s="2"/>
      <c r="N20" s="2"/>
      <c r="O20" s="2"/>
      <c r="P20" s="2"/>
    </row>
    <row r="21" spans="1:16" ht="12.75">
      <c r="A21" s="1" t="s">
        <v>84</v>
      </c>
      <c r="B21" s="2">
        <f>100-SUM(B4:B11)</f>
        <v>2.5799999999999983</v>
      </c>
      <c r="C21" s="2">
        <f aca="true" t="shared" si="0" ref="C21:H21">100-SUM(C4:C11)</f>
        <v>3.3999999999999915</v>
      </c>
      <c r="D21" s="2">
        <f t="shared" si="0"/>
        <v>3.670000000000016</v>
      </c>
      <c r="E21" s="2">
        <f t="shared" si="0"/>
        <v>3.6000000000000085</v>
      </c>
      <c r="F21" s="2">
        <f t="shared" si="0"/>
        <v>3.7900000000000063</v>
      </c>
      <c r="G21" s="2">
        <f t="shared" si="0"/>
        <v>3.9099999999999966</v>
      </c>
      <c r="H21" s="2">
        <f t="shared" si="0"/>
        <v>3.3900000000000006</v>
      </c>
      <c r="I21" s="2"/>
      <c r="J21" s="2">
        <f>AVERAGE(B21:H21)</f>
        <v>3.4771428571428595</v>
      </c>
      <c r="K21" s="2">
        <f>STDEV(B21:H21)</f>
        <v>0.43892726374326063</v>
      </c>
      <c r="L21" s="2"/>
      <c r="M21" s="2"/>
      <c r="N21" s="2"/>
      <c r="O21" s="2"/>
      <c r="P21" s="2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1" t="s">
        <v>30</v>
      </c>
      <c r="B23" s="2" t="s">
        <v>31</v>
      </c>
      <c r="C23" s="2" t="s">
        <v>32</v>
      </c>
      <c r="D23" s="2" t="s">
        <v>33</v>
      </c>
      <c r="E23" s="2" t="s">
        <v>34</v>
      </c>
      <c r="F23" s="2"/>
      <c r="G23" s="2"/>
      <c r="H23" s="2"/>
      <c r="I23" s="2"/>
      <c r="J23" s="1" t="s">
        <v>79</v>
      </c>
      <c r="K23" s="1" t="s">
        <v>80</v>
      </c>
      <c r="L23" s="2" t="s">
        <v>81</v>
      </c>
      <c r="M23" s="2"/>
      <c r="N23" s="2"/>
      <c r="O23" s="2"/>
      <c r="P23" s="2"/>
    </row>
    <row r="24" spans="1:16" ht="12.75">
      <c r="A24" s="1" t="s">
        <v>48</v>
      </c>
      <c r="B24" s="2">
        <v>1.0293222600036305</v>
      </c>
      <c r="C24" s="2">
        <v>1.0434386567855154</v>
      </c>
      <c r="D24" s="2">
        <v>1.018833551688608</v>
      </c>
      <c r="E24" s="2">
        <v>1.0136935382672703</v>
      </c>
      <c r="F24" s="2">
        <v>1.040679905157634</v>
      </c>
      <c r="G24" s="2">
        <v>0.937892834393554</v>
      </c>
      <c r="H24" s="2">
        <v>1.0047867941517032</v>
      </c>
      <c r="I24" s="2"/>
      <c r="J24" s="2">
        <f>AVERAGE(B24:H24)</f>
        <v>1.0126639343497021</v>
      </c>
      <c r="K24" s="2">
        <f>STDEV(B24:H24)</f>
        <v>0.03582682645633037</v>
      </c>
      <c r="L24" s="4">
        <v>1</v>
      </c>
      <c r="M24" s="2"/>
      <c r="N24" s="2"/>
      <c r="O24" s="2"/>
      <c r="P24" s="2"/>
    </row>
    <row r="25" spans="1:16" ht="12.75">
      <c r="A25" s="1" t="s">
        <v>47</v>
      </c>
      <c r="B25" s="2">
        <v>1.3046911158636822</v>
      </c>
      <c r="C25" s="2">
        <v>1.226169982468899</v>
      </c>
      <c r="D25" s="2">
        <v>1.2653743205322205</v>
      </c>
      <c r="E25" s="2">
        <v>1.1884044204144235</v>
      </c>
      <c r="F25" s="2">
        <v>1.2409145122209717</v>
      </c>
      <c r="G25" s="2">
        <v>1.2213403060503258</v>
      </c>
      <c r="H25" s="2">
        <v>1.2937001651478757</v>
      </c>
      <c r="I25" s="2"/>
      <c r="J25" s="2">
        <f>AVERAGE(B25:H25)</f>
        <v>1.2486564032426284</v>
      </c>
      <c r="K25" s="2">
        <f>STDEV(B25:H25)</f>
        <v>0.041614029805573216</v>
      </c>
      <c r="L25" s="4">
        <v>1.2</v>
      </c>
      <c r="M25" s="2"/>
      <c r="N25" s="2"/>
      <c r="O25" s="2"/>
      <c r="P25" s="2"/>
    </row>
    <row r="26" spans="1:16" ht="12.75">
      <c r="A26" s="1" t="s">
        <v>44</v>
      </c>
      <c r="B26" s="2">
        <v>0.7934928367501194</v>
      </c>
      <c r="C26" s="2">
        <v>0.801410298326761</v>
      </c>
      <c r="D26" s="2">
        <v>0.7827834192387593</v>
      </c>
      <c r="E26" s="2">
        <v>0.8428875646741465</v>
      </c>
      <c r="F26" s="2">
        <v>0.7738505355852643</v>
      </c>
      <c r="G26" s="2">
        <v>0.8148568017258375</v>
      </c>
      <c r="H26" s="2">
        <v>0.7673548400073731</v>
      </c>
      <c r="I26" s="2"/>
      <c r="J26" s="2">
        <f>AVERAGE(B26:H26)</f>
        <v>0.7966623280440374</v>
      </c>
      <c r="K26" s="2">
        <f>STDEV(B26:H26)</f>
        <v>0.026052290720656963</v>
      </c>
      <c r="L26" s="4">
        <v>0.8</v>
      </c>
      <c r="M26" s="2"/>
      <c r="N26" s="2"/>
      <c r="O26" s="2"/>
      <c r="P26" s="2"/>
    </row>
    <row r="27" spans="1:16" ht="12.75">
      <c r="A27" s="1" t="s">
        <v>45</v>
      </c>
      <c r="B27" s="2">
        <v>2.092785651829947</v>
      </c>
      <c r="C27" s="2">
        <v>2.088202063082489</v>
      </c>
      <c r="D27" s="2">
        <v>2.099415788221744</v>
      </c>
      <c r="E27" s="2">
        <v>2.0929688851473953</v>
      </c>
      <c r="F27" s="2">
        <v>2.121100641319888</v>
      </c>
      <c r="G27" s="2">
        <v>2.1148665358975576</v>
      </c>
      <c r="H27" s="2">
        <v>2.0931482266761825</v>
      </c>
      <c r="I27" s="2"/>
      <c r="J27" s="2">
        <f>AVERAGE(B27:H27)</f>
        <v>2.1003553988821717</v>
      </c>
      <c r="K27" s="2">
        <f>STDEV(B27:H27)</f>
        <v>0.012605088967867908</v>
      </c>
      <c r="L27" s="4">
        <v>2</v>
      </c>
      <c r="M27" s="2"/>
      <c r="N27" s="2"/>
      <c r="O27" s="2"/>
      <c r="P27" s="2"/>
    </row>
    <row r="28" spans="1:16" ht="12.75">
      <c r="A28" s="1" t="s">
        <v>29</v>
      </c>
      <c r="B28" s="2">
        <f>SUM(B24:B27)</f>
        <v>5.220291864447379</v>
      </c>
      <c r="C28" s="2">
        <f>SUM(C24:C27)</f>
        <v>5.159221000663665</v>
      </c>
      <c r="D28" s="2">
        <f>SUM(D24:D27)</f>
        <v>5.166407079681331</v>
      </c>
      <c r="E28" s="2">
        <f>SUM(E24:E27)</f>
        <v>5.137954408503235</v>
      </c>
      <c r="F28" s="2">
        <f>SUM(F24:F27)</f>
        <v>5.176545594283758</v>
      </c>
      <c r="G28" s="2">
        <f>SUM(G24:G27)</f>
        <v>5.088956478067275</v>
      </c>
      <c r="H28" s="2">
        <f>SUM(H24:H27)</f>
        <v>5.158990025983135</v>
      </c>
      <c r="I28" s="2"/>
      <c r="J28" s="2">
        <f>AVERAGE(B28:H28)</f>
        <v>5.1583380645185395</v>
      </c>
      <c r="K28" s="2">
        <f>STDEV(B28:H28)</f>
        <v>0.03971859151691405</v>
      </c>
      <c r="L28" s="2"/>
      <c r="M28" s="2"/>
      <c r="N28" s="2"/>
      <c r="O28" s="2"/>
      <c r="P28" s="2"/>
    </row>
    <row r="29" spans="2:17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3:6" ht="20.25">
      <c r="C30" s="1" t="s">
        <v>82</v>
      </c>
      <c r="F30" s="3" t="s">
        <v>78</v>
      </c>
    </row>
    <row r="31" spans="3:15" ht="20.25">
      <c r="C31" s="1" t="s">
        <v>83</v>
      </c>
      <c r="F31" s="3" t="s">
        <v>87</v>
      </c>
      <c r="O31" s="1" t="s">
        <v>86</v>
      </c>
    </row>
    <row r="32" ht="13.5">
      <c r="F32"/>
    </row>
    <row r="33" spans="1:8" ht="12.75">
      <c r="A33" s="1" t="s">
        <v>49</v>
      </c>
      <c r="B33" s="1" t="s">
        <v>50</v>
      </c>
      <c r="C33" s="1" t="s">
        <v>51</v>
      </c>
      <c r="D33" s="1" t="s">
        <v>52</v>
      </c>
      <c r="E33" s="1" t="s">
        <v>53</v>
      </c>
      <c r="F33" s="1" t="s">
        <v>54</v>
      </c>
      <c r="G33" s="1" t="s">
        <v>55</v>
      </c>
      <c r="H33" s="1" t="s">
        <v>56</v>
      </c>
    </row>
    <row r="34" spans="1:8" ht="12.75">
      <c r="A34" s="1" t="s">
        <v>57</v>
      </c>
      <c r="B34" s="1" t="s">
        <v>13</v>
      </c>
      <c r="C34" s="1" t="s">
        <v>58</v>
      </c>
      <c r="D34" s="1">
        <v>20</v>
      </c>
      <c r="E34" s="1">
        <v>10</v>
      </c>
      <c r="F34" s="1">
        <v>800</v>
      </c>
      <c r="G34" s="1">
        <v>-800</v>
      </c>
      <c r="H34" s="1" t="s">
        <v>59</v>
      </c>
    </row>
    <row r="35" spans="1:8" ht="12.75">
      <c r="A35" s="1" t="s">
        <v>57</v>
      </c>
      <c r="B35" s="1" t="s">
        <v>35</v>
      </c>
      <c r="C35" s="1" t="s">
        <v>58</v>
      </c>
      <c r="D35" s="1">
        <v>20</v>
      </c>
      <c r="E35" s="1">
        <v>10</v>
      </c>
      <c r="F35" s="1">
        <v>600</v>
      </c>
      <c r="G35" s="1">
        <v>-600</v>
      </c>
      <c r="H35" s="1" t="s">
        <v>60</v>
      </c>
    </row>
    <row r="36" spans="1:8" ht="12.75">
      <c r="A36" s="1" t="s">
        <v>57</v>
      </c>
      <c r="B36" s="1" t="s">
        <v>38</v>
      </c>
      <c r="C36" s="1" t="s">
        <v>58</v>
      </c>
      <c r="D36" s="1">
        <v>20</v>
      </c>
      <c r="E36" s="1">
        <v>10</v>
      </c>
      <c r="F36" s="1">
        <v>600</v>
      </c>
      <c r="G36" s="1">
        <v>-600</v>
      </c>
      <c r="H36" s="1" t="s">
        <v>61</v>
      </c>
    </row>
    <row r="37" spans="1:8" ht="12.75">
      <c r="A37" s="1" t="s">
        <v>57</v>
      </c>
      <c r="B37" s="1" t="s">
        <v>45</v>
      </c>
      <c r="C37" s="1" t="s">
        <v>62</v>
      </c>
      <c r="D37" s="1">
        <v>20</v>
      </c>
      <c r="E37" s="1">
        <v>10</v>
      </c>
      <c r="F37" s="1">
        <v>600</v>
      </c>
      <c r="G37" s="1">
        <v>-600</v>
      </c>
      <c r="H37" s="1" t="s">
        <v>63</v>
      </c>
    </row>
    <row r="38" spans="1:8" ht="12.75">
      <c r="A38" s="1" t="s">
        <v>57</v>
      </c>
      <c r="B38" s="1" t="s">
        <v>36</v>
      </c>
      <c r="C38" s="1" t="s">
        <v>58</v>
      </c>
      <c r="D38" s="1">
        <v>20</v>
      </c>
      <c r="E38" s="1">
        <v>10</v>
      </c>
      <c r="F38" s="1">
        <v>600</v>
      </c>
      <c r="G38" s="1">
        <v>-600</v>
      </c>
      <c r="H38" s="1" t="s">
        <v>61</v>
      </c>
    </row>
    <row r="39" spans="1:8" ht="12.75">
      <c r="A39" s="1" t="s">
        <v>57</v>
      </c>
      <c r="B39" s="1" t="s">
        <v>37</v>
      </c>
      <c r="C39" s="1" t="s">
        <v>58</v>
      </c>
      <c r="D39" s="1">
        <v>20</v>
      </c>
      <c r="E39" s="1">
        <v>10</v>
      </c>
      <c r="F39" s="1">
        <v>600</v>
      </c>
      <c r="G39" s="1">
        <v>-600</v>
      </c>
      <c r="H39" s="1" t="s">
        <v>64</v>
      </c>
    </row>
    <row r="40" spans="1:8" ht="12.75">
      <c r="A40" s="1" t="s">
        <v>65</v>
      </c>
      <c r="B40" s="1" t="s">
        <v>39</v>
      </c>
      <c r="C40" s="1" t="s">
        <v>58</v>
      </c>
      <c r="D40" s="1">
        <v>20</v>
      </c>
      <c r="E40" s="1">
        <v>10</v>
      </c>
      <c r="F40" s="1">
        <v>500</v>
      </c>
      <c r="G40" s="1">
        <v>-500</v>
      </c>
      <c r="H40" s="1" t="s">
        <v>66</v>
      </c>
    </row>
    <row r="41" spans="1:8" ht="12.75">
      <c r="A41" s="1" t="s">
        <v>65</v>
      </c>
      <c r="B41" s="1" t="s">
        <v>40</v>
      </c>
      <c r="C41" s="1" t="s">
        <v>58</v>
      </c>
      <c r="D41" s="1">
        <v>20</v>
      </c>
      <c r="E41" s="1">
        <v>10</v>
      </c>
      <c r="F41" s="1">
        <v>250</v>
      </c>
      <c r="G41" s="1">
        <v>-250</v>
      </c>
      <c r="H41" s="1" t="s">
        <v>67</v>
      </c>
    </row>
    <row r="42" spans="1:8" ht="12.75">
      <c r="A42" s="1" t="s">
        <v>65</v>
      </c>
      <c r="B42" s="1" t="s">
        <v>20</v>
      </c>
      <c r="C42" s="1" t="s">
        <v>58</v>
      </c>
      <c r="D42" s="1">
        <v>20</v>
      </c>
      <c r="E42" s="1">
        <v>10</v>
      </c>
      <c r="F42" s="1">
        <v>500</v>
      </c>
      <c r="G42" s="1">
        <v>-500</v>
      </c>
      <c r="H42" s="1" t="s">
        <v>68</v>
      </c>
    </row>
    <row r="43" spans="1:8" ht="12.75">
      <c r="A43" s="1" t="s">
        <v>65</v>
      </c>
      <c r="B43" s="1" t="s">
        <v>41</v>
      </c>
      <c r="C43" s="1" t="s">
        <v>58</v>
      </c>
      <c r="D43" s="1">
        <v>20</v>
      </c>
      <c r="E43" s="1">
        <v>10</v>
      </c>
      <c r="F43" s="1">
        <v>600</v>
      </c>
      <c r="G43" s="1">
        <v>-600</v>
      </c>
      <c r="H43" s="1" t="s">
        <v>69</v>
      </c>
    </row>
    <row r="44" spans="1:8" ht="12.75">
      <c r="A44" s="1" t="s">
        <v>65</v>
      </c>
      <c r="B44" s="1" t="s">
        <v>42</v>
      </c>
      <c r="C44" s="1" t="s">
        <v>58</v>
      </c>
      <c r="D44" s="1">
        <v>20</v>
      </c>
      <c r="E44" s="1">
        <v>10</v>
      </c>
      <c r="F44" s="1">
        <v>500</v>
      </c>
      <c r="G44" s="1">
        <v>-500</v>
      </c>
      <c r="H44" s="1" t="s">
        <v>70</v>
      </c>
    </row>
    <row r="45" spans="1:8" ht="12.75">
      <c r="A45" s="1" t="s">
        <v>65</v>
      </c>
      <c r="B45" s="1" t="s">
        <v>43</v>
      </c>
      <c r="C45" s="1" t="s">
        <v>58</v>
      </c>
      <c r="D45" s="1">
        <v>20</v>
      </c>
      <c r="E45" s="1">
        <v>10</v>
      </c>
      <c r="F45" s="1">
        <v>600</v>
      </c>
      <c r="G45" s="1">
        <v>-600</v>
      </c>
      <c r="H45" s="1" t="s">
        <v>71</v>
      </c>
    </row>
    <row r="46" spans="1:8" ht="12.75">
      <c r="A46" s="1" t="s">
        <v>65</v>
      </c>
      <c r="B46" s="1" t="s">
        <v>48</v>
      </c>
      <c r="C46" s="1" t="s">
        <v>72</v>
      </c>
      <c r="D46" s="1">
        <v>20</v>
      </c>
      <c r="E46" s="1">
        <v>10</v>
      </c>
      <c r="F46" s="1">
        <v>500</v>
      </c>
      <c r="G46" s="1">
        <v>-500</v>
      </c>
      <c r="H46" s="1" t="s">
        <v>73</v>
      </c>
    </row>
    <row r="47" spans="1:8" ht="12.75">
      <c r="A47" s="1" t="s">
        <v>74</v>
      </c>
      <c r="B47" s="1" t="s">
        <v>44</v>
      </c>
      <c r="C47" s="1" t="s">
        <v>58</v>
      </c>
      <c r="D47" s="1">
        <v>20</v>
      </c>
      <c r="E47" s="1">
        <v>10</v>
      </c>
      <c r="F47" s="1">
        <v>500</v>
      </c>
      <c r="G47" s="1">
        <v>-500</v>
      </c>
      <c r="H47" s="1" t="s">
        <v>75</v>
      </c>
    </row>
    <row r="48" spans="1:8" ht="12.75">
      <c r="A48" s="1" t="s">
        <v>74</v>
      </c>
      <c r="B48" s="1" t="s">
        <v>46</v>
      </c>
      <c r="C48" s="1" t="s">
        <v>58</v>
      </c>
      <c r="D48" s="1">
        <v>20</v>
      </c>
      <c r="E48" s="1">
        <v>10</v>
      </c>
      <c r="F48" s="1">
        <v>500</v>
      </c>
      <c r="G48" s="1">
        <v>-500</v>
      </c>
      <c r="H48" s="1" t="s">
        <v>76</v>
      </c>
    </row>
    <row r="49" spans="1:8" ht="12.75">
      <c r="A49" s="1" t="s">
        <v>74</v>
      </c>
      <c r="B49" s="1" t="s">
        <v>47</v>
      </c>
      <c r="C49" s="1" t="s">
        <v>58</v>
      </c>
      <c r="D49" s="1">
        <v>20</v>
      </c>
      <c r="E49" s="1">
        <v>10</v>
      </c>
      <c r="F49" s="1">
        <v>500</v>
      </c>
      <c r="G49" s="1">
        <v>-500</v>
      </c>
      <c r="H49" s="1" t="s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2008-01-25T01:20:45Z</dcterms:created>
  <dcterms:modified xsi:type="dcterms:W3CDTF">2008-01-25T01:27:09Z</dcterms:modified>
  <cp:category/>
  <cp:version/>
  <cp:contentType/>
  <cp:contentStatus/>
</cp:coreProperties>
</file>