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725" windowHeight="9600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<sst xmlns="http://schemas.openxmlformats.org/spreadsheetml/2006/main" count="141" uniqueCount="82">
  <si>
    <t>tugtupite50562ntugtupite50562ntugtupite50562ntugtupite50562ntugtupite50562ntugtupite50562ntugtupite50562ntugtupite50562n</t>
  </si>
  <si>
    <t>#1</t>
  </si>
  <si>
    <t>#2</t>
  </si>
  <si>
    <t>#3</t>
  </si>
  <si>
    <t>#4</t>
  </si>
  <si>
    <t>#5</t>
  </si>
  <si>
    <t>#6</t>
  </si>
  <si>
    <t>#7</t>
  </si>
  <si>
    <t>#8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</si>
  <si>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</si>
  <si>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</si>
  <si>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</si>
  <si>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</si>
  <si>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</si>
  <si>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</si>
  <si>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</si>
  <si>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</si>
  <si>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</si>
  <si>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</si>
  <si>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</si>
  <si>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</si>
  <si>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</si>
  <si>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Cl</t>
  </si>
  <si>
    <t>TiO2</t>
  </si>
  <si>
    <t>Cr2O3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</si>
  <si>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</si>
  <si>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</si>
  <si>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</si>
  <si>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</si>
  <si>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</si>
  <si>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</si>
  <si>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</si>
  <si>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</si>
  <si>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</si>
  <si>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</si>
  <si>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</si>
  <si>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</si>
  <si>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</si>
  <si>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</si>
  <si>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</si>
  <si>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</si>
  <si>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</si>
  <si>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</si>
  <si>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</si>
  <si>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</si>
  <si>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</si>
  <si>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</si>
  <si>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</si>
  <si>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</si>
  <si>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</si>
  <si>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</si>
  <si>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</si>
  <si>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</si>
  <si>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diopside</t>
  </si>
  <si>
    <t>albite-Cr</t>
  </si>
  <si>
    <t>anor-hk</t>
  </si>
  <si>
    <t>PET</t>
  </si>
  <si>
    <t>kspar-OR1</t>
  </si>
  <si>
    <t>scap-s</t>
  </si>
  <si>
    <t>rhod-791</t>
  </si>
  <si>
    <t>rutile1</t>
  </si>
  <si>
    <t>chrom-s</t>
  </si>
  <si>
    <t>LIF</t>
  </si>
  <si>
    <t>fayalite</t>
  </si>
  <si>
    <r>
      <t>Na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BeAlSi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Cl</t>
    </r>
  </si>
  <si>
    <t>ideal</t>
  </si>
  <si>
    <t>measured</t>
  </si>
  <si>
    <t>WDS scan: Si Al Na Cl</t>
  </si>
  <si>
    <t>averageSTDEV</t>
  </si>
  <si>
    <t>stdev</t>
  </si>
  <si>
    <t>not present</t>
  </si>
  <si>
    <t xml:space="preserve"> </t>
  </si>
  <si>
    <t>Be</t>
  </si>
  <si>
    <t>Totals*</t>
  </si>
  <si>
    <t>BeO**</t>
  </si>
  <si>
    <t>* = totals adjusted for Cl2=-O</t>
  </si>
  <si>
    <t>** = estimated by difference</t>
  </si>
  <si>
    <t>average</t>
  </si>
  <si>
    <t>in formula</t>
  </si>
  <si>
    <r>
      <t>Na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1.00</t>
    </r>
  </si>
  <si>
    <t>trace</t>
  </si>
  <si>
    <t>BeO estimated by difference; trace amounts of Fe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</si>
</sst>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_ge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S28" sqref="S28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N2" s="8" t="s">
        <v>67</v>
      </c>
      <c r="O2" s="8"/>
      <c r="P2" s="8"/>
    </row>
    <row r="3" spans="1:12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K3" s="1" t="s">
        <v>68</v>
      </c>
      <c r="L3" s="1" t="s">
        <v>69</v>
      </c>
    </row>
    <row r="4" spans="1:25" ht="12.75">
      <c r="A4" s="1" t="s">
        <v>19</v>
      </c>
      <c r="B4" s="3">
        <v>50.52</v>
      </c>
      <c r="C4" s="3">
        <v>50.41</v>
      </c>
      <c r="D4" s="3">
        <v>50.56</v>
      </c>
      <c r="E4" s="3">
        <v>50.52</v>
      </c>
      <c r="F4" s="3">
        <v>50.4</v>
      </c>
      <c r="G4" s="3">
        <v>50.69</v>
      </c>
      <c r="H4" s="3">
        <v>50.44</v>
      </c>
      <c r="I4" s="3">
        <v>50.65</v>
      </c>
      <c r="J4" s="3"/>
      <c r="K4" s="3">
        <f>AVERAGE(B4:I4)</f>
        <v>50.52375</v>
      </c>
      <c r="L4" s="3">
        <f>STDEV(B4:I4)</f>
        <v>0.10702970215477307</v>
      </c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</row>
    <row r="5" spans="1:25" ht="12.75">
      <c r="A5" s="1" t="s">
        <v>16</v>
      </c>
      <c r="B5" s="3">
        <v>26.05</v>
      </c>
      <c r="C5" s="3">
        <v>25.98</v>
      </c>
      <c r="D5" s="3">
        <v>26.1</v>
      </c>
      <c r="E5" s="3">
        <v>26.07</v>
      </c>
      <c r="F5" s="3">
        <v>25.99</v>
      </c>
      <c r="G5" s="3">
        <v>25.95</v>
      </c>
      <c r="H5" s="3">
        <v>26.04</v>
      </c>
      <c r="I5" s="3">
        <v>25.97</v>
      </c>
      <c r="J5" s="3"/>
      <c r="K5" s="3">
        <f aca="true" t="shared" si="0" ref="K5:K13">AVERAGE(B5:I5)</f>
        <v>26.018749999999997</v>
      </c>
      <c r="L5" s="3">
        <f aca="true" t="shared" si="1" ref="L5:L13">STDEV(B5:I5)</f>
        <v>0.05356904756619536</v>
      </c>
      <c r="M5" s="3"/>
      <c r="N5" s="3"/>
      <c r="O5" s="3"/>
      <c r="P5" s="3"/>
      <c r="R5" s="3"/>
      <c r="S5" s="3"/>
      <c r="T5" s="3"/>
      <c r="U5" s="3"/>
      <c r="V5" s="3"/>
      <c r="W5" s="3"/>
      <c r="X5" s="3"/>
      <c r="Y5" s="3"/>
    </row>
    <row r="6" spans="1:25" ht="12.75">
      <c r="A6" s="1" t="s">
        <v>18</v>
      </c>
      <c r="B6" s="3">
        <v>10.73</v>
      </c>
      <c r="C6" s="3">
        <v>10.77</v>
      </c>
      <c r="D6" s="3">
        <v>10.83</v>
      </c>
      <c r="E6" s="3">
        <v>10.74</v>
      </c>
      <c r="F6" s="3">
        <v>10.78</v>
      </c>
      <c r="G6" s="3">
        <v>10.73</v>
      </c>
      <c r="H6" s="3">
        <v>10.81</v>
      </c>
      <c r="I6" s="3">
        <v>10.88</v>
      </c>
      <c r="J6" s="3"/>
      <c r="K6" s="3">
        <f t="shared" si="0"/>
        <v>10.78375</v>
      </c>
      <c r="L6" s="3">
        <f t="shared" si="1"/>
        <v>0.053435541944018235</v>
      </c>
      <c r="M6" s="3"/>
      <c r="N6" s="3"/>
      <c r="O6" s="3"/>
      <c r="P6" s="3"/>
      <c r="R6" s="3"/>
      <c r="S6" s="3"/>
      <c r="T6" s="3"/>
      <c r="U6" s="3"/>
      <c r="V6" s="3"/>
      <c r="W6" s="3"/>
      <c r="X6" s="3"/>
      <c r="Y6" s="3"/>
    </row>
    <row r="7" spans="1:25" ht="12.75">
      <c r="A7" s="1" t="s">
        <v>22</v>
      </c>
      <c r="B7" s="3">
        <v>7.500709999999999</v>
      </c>
      <c r="C7" s="3">
        <v>7.59108</v>
      </c>
      <c r="D7" s="3">
        <v>7.436159999999999</v>
      </c>
      <c r="E7" s="3">
        <v>7.474889999999999</v>
      </c>
      <c r="F7" s="3">
        <v>7.449069999999999</v>
      </c>
      <c r="G7" s="3">
        <v>7.487799999999999</v>
      </c>
      <c r="H7" s="3">
        <v>7.64272</v>
      </c>
      <c r="I7" s="3">
        <v>7.57817</v>
      </c>
      <c r="J7" s="3"/>
      <c r="K7" s="3">
        <f>AVERAGE(B7:I7)</f>
        <v>7.520074999999999</v>
      </c>
      <c r="L7" s="3">
        <f>STDEV(B7:I7)</f>
        <v>0.07464232368911654</v>
      </c>
      <c r="M7" s="3"/>
      <c r="N7" s="3"/>
      <c r="O7" s="3"/>
      <c r="P7" s="3"/>
      <c r="R7" s="3"/>
      <c r="S7" s="3"/>
      <c r="T7" s="3"/>
      <c r="U7" s="3"/>
      <c r="V7" s="3"/>
      <c r="W7" s="3"/>
      <c r="X7" s="3"/>
      <c r="Y7" s="3"/>
    </row>
    <row r="8" spans="1:18" s="6" customFormat="1" ht="12.75">
      <c r="A8" s="1" t="s">
        <v>25</v>
      </c>
      <c r="B8" s="3">
        <v>0.03</v>
      </c>
      <c r="C8" s="3">
        <v>0.09</v>
      </c>
      <c r="D8" s="3">
        <v>0.08</v>
      </c>
      <c r="E8" s="3">
        <v>0.04</v>
      </c>
      <c r="F8" s="3">
        <v>0.02</v>
      </c>
      <c r="G8" s="3">
        <v>0.04</v>
      </c>
      <c r="H8" s="3">
        <v>0.04</v>
      </c>
      <c r="I8" s="3">
        <v>0.05</v>
      </c>
      <c r="J8" s="7"/>
      <c r="K8" s="3">
        <f t="shared" si="0"/>
        <v>0.048749999999999995</v>
      </c>
      <c r="L8" s="3">
        <f t="shared" si="1"/>
        <v>0.024164614034338984</v>
      </c>
      <c r="M8" s="7"/>
      <c r="N8" s="7"/>
      <c r="O8" s="7"/>
      <c r="P8" s="7"/>
      <c r="Q8" s="7"/>
      <c r="R8" s="7"/>
    </row>
    <row r="9" spans="1:18" s="6" customFormat="1" ht="12.75">
      <c r="A9" s="6" t="s">
        <v>17</v>
      </c>
      <c r="B9" s="7">
        <v>0</v>
      </c>
      <c r="C9" s="7">
        <v>0.01</v>
      </c>
      <c r="D9" s="7">
        <v>0.03</v>
      </c>
      <c r="E9" s="7">
        <v>0.02</v>
      </c>
      <c r="F9" s="7">
        <v>0</v>
      </c>
      <c r="G9" s="7">
        <v>0</v>
      </c>
      <c r="H9" s="7">
        <v>0</v>
      </c>
      <c r="I9" s="7">
        <v>0.03</v>
      </c>
      <c r="J9" s="7"/>
      <c r="K9" s="3">
        <f t="shared" si="0"/>
        <v>0.01125</v>
      </c>
      <c r="L9" s="3">
        <f t="shared" si="1"/>
        <v>0.013562026818605376</v>
      </c>
      <c r="M9" s="7" t="s">
        <v>70</v>
      </c>
      <c r="N9" s="7"/>
      <c r="O9" s="7"/>
      <c r="P9" s="7"/>
      <c r="Q9" s="7"/>
      <c r="R9" s="7"/>
    </row>
    <row r="10" spans="1:18" s="6" customFormat="1" ht="12.75">
      <c r="A10" s="6" t="s">
        <v>20</v>
      </c>
      <c r="B10" s="7">
        <v>0.02</v>
      </c>
      <c r="C10" s="7">
        <v>0.01</v>
      </c>
      <c r="D10" s="7">
        <v>0.02</v>
      </c>
      <c r="E10" s="7">
        <v>0</v>
      </c>
      <c r="F10" s="7">
        <v>0</v>
      </c>
      <c r="G10" s="7">
        <v>0.02</v>
      </c>
      <c r="H10" s="7">
        <v>0.02</v>
      </c>
      <c r="I10" s="7">
        <v>0</v>
      </c>
      <c r="J10" s="7"/>
      <c r="K10" s="3">
        <f t="shared" si="0"/>
        <v>0.011250000000000001</v>
      </c>
      <c r="L10" s="3">
        <f t="shared" si="1"/>
        <v>0.009910312089651147</v>
      </c>
      <c r="M10" s="7" t="s">
        <v>70</v>
      </c>
      <c r="N10" s="7"/>
      <c r="O10" s="7"/>
      <c r="P10" s="7"/>
      <c r="Q10" s="7"/>
      <c r="R10" s="7"/>
    </row>
    <row r="11" spans="1:18" s="6" customFormat="1" ht="12.75">
      <c r="A11" s="6" t="s">
        <v>21</v>
      </c>
      <c r="B11" s="7">
        <v>0.01</v>
      </c>
      <c r="C11" s="7">
        <v>0</v>
      </c>
      <c r="D11" s="7">
        <v>0.01</v>
      </c>
      <c r="E11" s="7">
        <v>0</v>
      </c>
      <c r="F11" s="7">
        <v>0</v>
      </c>
      <c r="G11" s="7">
        <v>0.02</v>
      </c>
      <c r="H11" s="7">
        <v>0.01</v>
      </c>
      <c r="I11" s="7">
        <v>0</v>
      </c>
      <c r="J11" s="7"/>
      <c r="K11" s="3">
        <f t="shared" si="0"/>
        <v>0.00625</v>
      </c>
      <c r="L11" s="3">
        <f t="shared" si="1"/>
        <v>0.00744023809142845</v>
      </c>
      <c r="M11" s="7" t="s">
        <v>70</v>
      </c>
      <c r="N11" s="7"/>
      <c r="O11" s="7"/>
      <c r="P11" s="7"/>
      <c r="Q11" s="7"/>
      <c r="R11" s="7"/>
    </row>
    <row r="12" spans="1:18" s="6" customFormat="1" ht="12.75">
      <c r="A12" s="6" t="s">
        <v>23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/>
      <c r="K12" s="3">
        <f t="shared" si="0"/>
        <v>0</v>
      </c>
      <c r="L12" s="3">
        <f t="shared" si="1"/>
        <v>0</v>
      </c>
      <c r="M12" s="7" t="s">
        <v>70</v>
      </c>
      <c r="N12" s="7"/>
      <c r="O12" s="7"/>
      <c r="P12" s="7"/>
      <c r="Q12" s="7"/>
      <c r="R12" s="7"/>
    </row>
    <row r="13" spans="1:18" s="6" customFormat="1" ht="12.75">
      <c r="A13" s="6" t="s">
        <v>24</v>
      </c>
      <c r="B13" s="7">
        <v>0.01</v>
      </c>
      <c r="C13" s="7">
        <v>0</v>
      </c>
      <c r="D13" s="7">
        <v>0</v>
      </c>
      <c r="E13" s="7">
        <v>0</v>
      </c>
      <c r="F13" s="7">
        <v>0.02</v>
      </c>
      <c r="G13" s="7">
        <v>0</v>
      </c>
      <c r="H13" s="7">
        <v>0</v>
      </c>
      <c r="I13" s="7">
        <v>0</v>
      </c>
      <c r="J13" s="7"/>
      <c r="K13" s="3">
        <f t="shared" si="0"/>
        <v>0.00375</v>
      </c>
      <c r="L13" s="3">
        <f t="shared" si="1"/>
        <v>0.00744023809142845</v>
      </c>
      <c r="M13" s="7" t="s">
        <v>70</v>
      </c>
      <c r="N13" s="7"/>
      <c r="O13" s="7"/>
      <c r="P13" s="7"/>
      <c r="Q13" s="7"/>
      <c r="R13" s="7"/>
    </row>
    <row r="14" spans="1:18" ht="12.75">
      <c r="A14" s="1" t="s">
        <v>73</v>
      </c>
      <c r="B14" s="3">
        <v>93.11</v>
      </c>
      <c r="C14" s="3">
        <v>93.04</v>
      </c>
      <c r="D14" s="3">
        <v>93.25</v>
      </c>
      <c r="E14" s="3">
        <v>93.12</v>
      </c>
      <c r="F14" s="3">
        <v>92.94</v>
      </c>
      <c r="G14" s="3">
        <v>93.17</v>
      </c>
      <c r="H14" s="3">
        <v>93.21</v>
      </c>
      <c r="I14" s="3">
        <v>93.37</v>
      </c>
      <c r="J14" s="3"/>
      <c r="K14" s="3">
        <f>AVERAGE(B14:I14)</f>
        <v>93.15125</v>
      </c>
      <c r="L14" s="3">
        <f>STDEV(B14:I14)</f>
        <v>0.1315226759351868</v>
      </c>
      <c r="M14" s="3"/>
      <c r="N14" s="3"/>
      <c r="O14" s="3"/>
      <c r="P14" s="3"/>
      <c r="Q14" s="3"/>
      <c r="R14" s="3"/>
    </row>
    <row r="15" spans="1:18" ht="12.75">
      <c r="A15" s="1" t="s">
        <v>74</v>
      </c>
      <c r="B15" s="3">
        <f>100-SUM(B4:B7)</f>
        <v>5.199289999999991</v>
      </c>
      <c r="C15" s="3">
        <f aca="true" t="shared" si="2" ref="C15:I15">100-SUM(C4:C7)</f>
        <v>5.248919999999998</v>
      </c>
      <c r="D15" s="3">
        <f t="shared" si="2"/>
        <v>5.073840000000004</v>
      </c>
      <c r="E15" s="3">
        <f t="shared" si="2"/>
        <v>5.19511</v>
      </c>
      <c r="F15" s="3">
        <f t="shared" si="2"/>
        <v>5.380930000000006</v>
      </c>
      <c r="G15" s="3">
        <f t="shared" si="2"/>
        <v>5.1422000000000025</v>
      </c>
      <c r="H15" s="3">
        <f t="shared" si="2"/>
        <v>5.067280000000011</v>
      </c>
      <c r="I15" s="3">
        <f t="shared" si="2"/>
        <v>4.92183</v>
      </c>
      <c r="J15" s="3"/>
      <c r="K15" s="3">
        <f>AVERAGE(B15:I15)</f>
        <v>5.153675000000002</v>
      </c>
      <c r="L15" s="3">
        <f>STDEV(B15:I15)</f>
        <v>0.13744377312716113</v>
      </c>
      <c r="M15" s="3"/>
      <c r="N15" s="3"/>
      <c r="O15" s="3"/>
      <c r="P15" s="3"/>
      <c r="Q15" s="3"/>
      <c r="R15" s="3"/>
    </row>
    <row r="16" spans="1:18" ht="12.75">
      <c r="A16" s="1" t="s">
        <v>75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1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0:18" ht="12.75">
      <c r="J18" s="3"/>
      <c r="K18" s="3"/>
      <c r="L18" s="3"/>
      <c r="M18" s="3"/>
      <c r="N18" s="3"/>
      <c r="O18" s="3"/>
      <c r="P18" s="3"/>
      <c r="Q18" s="3"/>
      <c r="R18" s="3"/>
    </row>
    <row r="19" spans="10:18" ht="12.75"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1" t="s">
        <v>27</v>
      </c>
      <c r="B20" s="3" t="s">
        <v>28</v>
      </c>
      <c r="C20" s="3" t="s">
        <v>29</v>
      </c>
      <c r="D20" s="3" t="s">
        <v>30</v>
      </c>
      <c r="E20" s="3">
        <v>12.5</v>
      </c>
      <c r="F20" s="3" t="s">
        <v>31</v>
      </c>
      <c r="G20" s="3"/>
      <c r="H20" s="3"/>
      <c r="I20" s="3"/>
      <c r="J20" s="3"/>
      <c r="K20" s="3" t="s">
        <v>77</v>
      </c>
      <c r="L20" s="3" t="s">
        <v>69</v>
      </c>
      <c r="M20" s="3" t="s">
        <v>78</v>
      </c>
      <c r="N20" s="3"/>
      <c r="O20" s="3"/>
      <c r="P20" s="3"/>
      <c r="Q20" s="3"/>
      <c r="R20" s="3"/>
    </row>
    <row r="21" spans="1:13" ht="12.75">
      <c r="A21" s="1" t="s">
        <v>35</v>
      </c>
      <c r="B21" s="2">
        <v>4.003098067887539</v>
      </c>
      <c r="C21" s="2">
        <v>3.9968628700880924</v>
      </c>
      <c r="D21" s="2">
        <v>4.006168699728363</v>
      </c>
      <c r="E21" s="2">
        <v>4.00241238657545</v>
      </c>
      <c r="F21" s="2">
        <v>3.987861934028792</v>
      </c>
      <c r="G21" s="2">
        <v>4.013873678159072</v>
      </c>
      <c r="H21" s="2">
        <v>4.005528843268061</v>
      </c>
      <c r="I21" s="2">
        <v>4.018975953795877</v>
      </c>
      <c r="J21" s="2"/>
      <c r="K21" s="2">
        <f>AVERAGE(B21:I21)</f>
        <v>4.004347804191406</v>
      </c>
      <c r="L21" s="2">
        <f>STDEV(B21:I21)</f>
        <v>0.009580869221339093</v>
      </c>
      <c r="M21" s="5">
        <v>4</v>
      </c>
    </row>
    <row r="22" spans="1:14" ht="12.75">
      <c r="A22" s="1" t="s">
        <v>32</v>
      </c>
      <c r="B22" s="2">
        <v>4.002095985810067</v>
      </c>
      <c r="C22" s="2">
        <v>3.9938208746930575</v>
      </c>
      <c r="D22" s="2">
        <v>4.009678581715401</v>
      </c>
      <c r="E22" s="2">
        <v>4.004482576315897</v>
      </c>
      <c r="F22" s="2">
        <v>3.9871515393090733</v>
      </c>
      <c r="G22" s="2">
        <v>3.984058040446047</v>
      </c>
      <c r="H22" s="2">
        <v>4.009337818405338</v>
      </c>
      <c r="I22" s="2">
        <v>3.99534965525791</v>
      </c>
      <c r="J22" s="2"/>
      <c r="K22" s="2">
        <f>AVERAGE(B22:I22)</f>
        <v>3.998246883994099</v>
      </c>
      <c r="L22" s="2">
        <f>STDEV(B22:I22)</f>
        <v>0.009708651738011833</v>
      </c>
      <c r="M22" s="5">
        <v>4</v>
      </c>
      <c r="N22" s="2"/>
    </row>
    <row r="23" spans="1:14" ht="12.75">
      <c r="A23" s="1" t="s">
        <v>34</v>
      </c>
      <c r="B23" s="2">
        <v>1.0020475738272825</v>
      </c>
      <c r="C23" s="2">
        <v>1.0064077794796835</v>
      </c>
      <c r="D23" s="2">
        <v>1.0113613577419696</v>
      </c>
      <c r="E23" s="2">
        <v>1.0028096501984258</v>
      </c>
      <c r="F23" s="2">
        <v>1.005273118694955</v>
      </c>
      <c r="G23" s="2">
        <v>1.0013752714793536</v>
      </c>
      <c r="H23" s="2">
        <v>1.0117336869577545</v>
      </c>
      <c r="I23" s="2">
        <v>1.0174675907531117</v>
      </c>
      <c r="J23" s="2"/>
      <c r="K23" s="2">
        <f>AVERAGE(B23:I23)</f>
        <v>1.0073095036415671</v>
      </c>
      <c r="L23" s="2">
        <f>STDEV(B23:I23)</f>
        <v>0.005698236836058398</v>
      </c>
      <c r="M23" s="5">
        <v>1</v>
      </c>
      <c r="N23" s="2"/>
    </row>
    <row r="24" spans="1:13" ht="12.75">
      <c r="A24" s="1" t="s">
        <v>22</v>
      </c>
      <c r="B24" s="2">
        <v>1.0072724426961916</v>
      </c>
      <c r="C24" s="2">
        <v>1.0200414248367786</v>
      </c>
      <c r="D24" s="2">
        <v>0.9985793573691598</v>
      </c>
      <c r="E24" s="2">
        <v>1.0036331282543347</v>
      </c>
      <c r="F24" s="2">
        <v>0.9989030130287954</v>
      </c>
      <c r="G24" s="2">
        <v>1.0048641105059943</v>
      </c>
      <c r="H24" s="2">
        <v>1.028595037338368</v>
      </c>
      <c r="I24" s="2">
        <v>1.0190887134483584</v>
      </c>
      <c r="J24" s="2"/>
      <c r="K24" s="2">
        <f>AVERAGE(B24:I24)</f>
        <v>1.0101221534347475</v>
      </c>
      <c r="L24" s="2">
        <f>STDEV(B24:I24)</f>
        <v>0.011064868150587555</v>
      </c>
      <c r="M24" s="5">
        <v>1</v>
      </c>
    </row>
    <row r="25" spans="1:13" ht="12.75">
      <c r="A25" s="1" t="s">
        <v>72</v>
      </c>
      <c r="B25" s="2">
        <v>0.9896845105789639</v>
      </c>
      <c r="C25" s="2">
        <v>0.9997521532577597</v>
      </c>
      <c r="D25" s="2">
        <v>0.9657812730726189</v>
      </c>
      <c r="E25" s="2">
        <v>0.9887194633935132</v>
      </c>
      <c r="F25" s="2">
        <v>1.0227906842454457</v>
      </c>
      <c r="G25" s="2">
        <v>0.9781607162398032</v>
      </c>
      <c r="H25" s="2">
        <v>0.9666728738245796</v>
      </c>
      <c r="I25" s="2">
        <v>0.9381718786496221</v>
      </c>
      <c r="J25" s="2"/>
      <c r="K25" s="2">
        <f>AVERAGE(B25:I25)</f>
        <v>0.9812166941577883</v>
      </c>
      <c r="L25" s="2">
        <f>STDEV(B25:I25)</f>
        <v>0.025388201517718954</v>
      </c>
      <c r="M25" s="5">
        <v>1</v>
      </c>
    </row>
    <row r="26" spans="1:18" ht="12.75">
      <c r="A26" s="1" t="s">
        <v>41</v>
      </c>
      <c r="B26" s="2">
        <v>0.0017892318972464276</v>
      </c>
      <c r="C26" s="2">
        <v>0.005373635520409614</v>
      </c>
      <c r="D26" s="2">
        <v>0.004773094295822893</v>
      </c>
      <c r="E26" s="2">
        <v>0.002385426383917674</v>
      </c>
      <c r="F26" s="2">
        <v>0.001191014078823435</v>
      </c>
      <c r="G26" s="2">
        <v>0.002384233938328112</v>
      </c>
      <c r="H26" s="2">
        <v>0.0023910719445618405</v>
      </c>
      <c r="I26" s="2">
        <v>0.0029866809895656805</v>
      </c>
      <c r="J26" s="3"/>
      <c r="K26" s="2">
        <f>AVERAGE(B26:I26)</f>
        <v>0.0029092986310844597</v>
      </c>
      <c r="L26" s="2">
        <f>STDEV(B26:I26)</f>
        <v>0.0014431326968852595</v>
      </c>
      <c r="M26" s="3" t="s">
        <v>80</v>
      </c>
      <c r="N26" s="3"/>
      <c r="O26" s="3"/>
      <c r="P26" s="3"/>
      <c r="Q26" s="3"/>
      <c r="R26" s="3"/>
    </row>
    <row r="27" spans="1:18" ht="12.75">
      <c r="A27" s="1" t="s">
        <v>26</v>
      </c>
      <c r="B27" s="2">
        <f>SUM(B21:B25)</f>
        <v>11.004198580800043</v>
      </c>
      <c r="C27" s="2">
        <f aca="true" t="shared" si="3" ref="C27:I27">SUM(C21:C25)</f>
        <v>11.01688510235537</v>
      </c>
      <c r="D27" s="2">
        <f t="shared" si="3"/>
        <v>10.991569269627513</v>
      </c>
      <c r="E27" s="2">
        <f t="shared" si="3"/>
        <v>11.002057204737621</v>
      </c>
      <c r="F27" s="2">
        <f t="shared" si="3"/>
        <v>11.001980289307063</v>
      </c>
      <c r="G27" s="2">
        <f t="shared" si="3"/>
        <v>10.982331816830271</v>
      </c>
      <c r="H27" s="2">
        <f t="shared" si="3"/>
        <v>11.0218682597941</v>
      </c>
      <c r="I27" s="2">
        <f t="shared" si="3"/>
        <v>10.989053791904881</v>
      </c>
      <c r="J27" s="2"/>
      <c r="K27" s="2">
        <f>AVERAGE(B27:I27)</f>
        <v>11.00124303941961</v>
      </c>
      <c r="L27" s="2">
        <f>STDEV(B27:I27)</f>
        <v>0.013521461207872702</v>
      </c>
      <c r="M27" s="3">
        <v>11</v>
      </c>
      <c r="N27" s="3"/>
      <c r="O27" s="3"/>
      <c r="P27" s="3"/>
      <c r="R27" s="3"/>
    </row>
    <row r="28" spans="3:12" ht="20.25">
      <c r="C28" s="1" t="s">
        <v>65</v>
      </c>
      <c r="F28" s="4" t="s">
        <v>64</v>
      </c>
      <c r="K28" s="3"/>
      <c r="L28" s="3"/>
    </row>
    <row r="29" spans="3:13" ht="20.25">
      <c r="C29" s="1" t="s">
        <v>66</v>
      </c>
      <c r="F29" s="4" t="s">
        <v>79</v>
      </c>
      <c r="K29" s="3"/>
      <c r="L29" s="3"/>
      <c r="M29" s="1" t="s">
        <v>81</v>
      </c>
    </row>
    <row r="30" spans="6:12" ht="13.5">
      <c r="F30"/>
      <c r="K30" s="3"/>
      <c r="L30" s="3"/>
    </row>
    <row r="31" spans="1:12" ht="12.75">
      <c r="A31" s="1" t="s">
        <v>42</v>
      </c>
      <c r="B31" s="1" t="s">
        <v>43</v>
      </c>
      <c r="C31" s="1" t="s">
        <v>44</v>
      </c>
      <c r="D31" s="1" t="s">
        <v>45</v>
      </c>
      <c r="E31" s="1" t="s">
        <v>46</v>
      </c>
      <c r="F31" s="1" t="s">
        <v>47</v>
      </c>
      <c r="G31" s="1" t="s">
        <v>48</v>
      </c>
      <c r="H31" s="1" t="s">
        <v>49</v>
      </c>
      <c r="K31" s="3"/>
      <c r="L31" s="3"/>
    </row>
    <row r="32" spans="1:12" ht="12.75">
      <c r="A32" s="1" t="s">
        <v>50</v>
      </c>
      <c r="B32" s="1" t="s">
        <v>15</v>
      </c>
      <c r="C32" s="1" t="s">
        <v>51</v>
      </c>
      <c r="D32" s="1">
        <v>20</v>
      </c>
      <c r="E32" s="1">
        <v>10</v>
      </c>
      <c r="F32" s="1">
        <v>800</v>
      </c>
      <c r="G32" s="1">
        <v>-800</v>
      </c>
      <c r="H32" s="1" t="s">
        <v>52</v>
      </c>
      <c r="K32" s="3"/>
      <c r="L32" s="3"/>
    </row>
    <row r="33" spans="1:12" ht="12.75">
      <c r="A33" s="1" t="s">
        <v>50</v>
      </c>
      <c r="B33" s="1" t="s">
        <v>35</v>
      </c>
      <c r="C33" s="1" t="s">
        <v>51</v>
      </c>
      <c r="D33" s="1">
        <v>20</v>
      </c>
      <c r="E33" s="1">
        <v>10</v>
      </c>
      <c r="F33" s="1">
        <v>600</v>
      </c>
      <c r="G33" s="1">
        <v>-600</v>
      </c>
      <c r="H33" s="1" t="s">
        <v>53</v>
      </c>
      <c r="K33" s="3"/>
      <c r="L33" s="3"/>
    </row>
    <row r="34" spans="1:12" ht="12.75">
      <c r="A34" s="1" t="s">
        <v>50</v>
      </c>
      <c r="B34" s="1" t="s">
        <v>32</v>
      </c>
      <c r="C34" s="1" t="s">
        <v>51</v>
      </c>
      <c r="D34" s="1">
        <v>20</v>
      </c>
      <c r="E34" s="1">
        <v>10</v>
      </c>
      <c r="F34" s="1">
        <v>600</v>
      </c>
      <c r="G34" s="1">
        <v>-600</v>
      </c>
      <c r="H34" s="1" t="s">
        <v>54</v>
      </c>
      <c r="K34" s="3"/>
      <c r="L34" s="3"/>
    </row>
    <row r="35" spans="1:12" ht="12.75">
      <c r="A35" s="1" t="s">
        <v>50</v>
      </c>
      <c r="B35" s="1" t="s">
        <v>33</v>
      </c>
      <c r="C35" s="1" t="s">
        <v>51</v>
      </c>
      <c r="D35" s="1">
        <v>20</v>
      </c>
      <c r="E35" s="1">
        <v>10</v>
      </c>
      <c r="F35" s="1">
        <v>600</v>
      </c>
      <c r="G35" s="1">
        <v>-600</v>
      </c>
      <c r="H35" s="1" t="s">
        <v>53</v>
      </c>
      <c r="K35" s="3"/>
      <c r="L35" s="3"/>
    </row>
    <row r="36" spans="1:12" ht="12.75">
      <c r="A36" s="1" t="s">
        <v>50</v>
      </c>
      <c r="B36" s="1" t="s">
        <v>34</v>
      </c>
      <c r="C36" s="1" t="s">
        <v>51</v>
      </c>
      <c r="D36" s="1">
        <v>20</v>
      </c>
      <c r="E36" s="1">
        <v>10</v>
      </c>
      <c r="F36" s="1">
        <v>600</v>
      </c>
      <c r="G36" s="1">
        <v>-600</v>
      </c>
      <c r="H36" s="1" t="s">
        <v>55</v>
      </c>
      <c r="K36" s="3"/>
      <c r="L36" s="3"/>
    </row>
    <row r="37" spans="1:12" ht="12.75">
      <c r="A37" s="1" t="s">
        <v>56</v>
      </c>
      <c r="B37" s="1" t="s">
        <v>36</v>
      </c>
      <c r="C37" s="1" t="s">
        <v>51</v>
      </c>
      <c r="D37" s="1">
        <v>20</v>
      </c>
      <c r="E37" s="1">
        <v>10</v>
      </c>
      <c r="F37" s="1">
        <v>600</v>
      </c>
      <c r="G37" s="1">
        <v>-600</v>
      </c>
      <c r="H37" s="1" t="s">
        <v>57</v>
      </c>
      <c r="K37" s="3"/>
      <c r="L37" s="3"/>
    </row>
    <row r="38" spans="1:12" ht="12.75">
      <c r="A38" s="1" t="s">
        <v>56</v>
      </c>
      <c r="B38" s="1" t="s">
        <v>37</v>
      </c>
      <c r="C38" s="1" t="s">
        <v>51</v>
      </c>
      <c r="D38" s="1">
        <v>20</v>
      </c>
      <c r="E38" s="1">
        <v>10</v>
      </c>
      <c r="F38" s="1">
        <v>500</v>
      </c>
      <c r="G38" s="1">
        <v>-500</v>
      </c>
      <c r="H38" s="1" t="s">
        <v>53</v>
      </c>
      <c r="K38" s="3"/>
      <c r="L38" s="3"/>
    </row>
    <row r="39" spans="1:12" ht="12.75">
      <c r="A39" s="1" t="s">
        <v>56</v>
      </c>
      <c r="B39" s="1" t="s">
        <v>22</v>
      </c>
      <c r="C39" s="1" t="s">
        <v>51</v>
      </c>
      <c r="D39" s="1">
        <v>20</v>
      </c>
      <c r="E39" s="1">
        <v>10</v>
      </c>
      <c r="F39" s="1">
        <v>600</v>
      </c>
      <c r="G39" s="1">
        <v>-600</v>
      </c>
      <c r="H39" s="1" t="s">
        <v>58</v>
      </c>
      <c r="K39" s="3"/>
      <c r="L39" s="3"/>
    </row>
    <row r="40" spans="1:12" ht="12.75">
      <c r="A40" s="1" t="s">
        <v>56</v>
      </c>
      <c r="B40" s="1" t="s">
        <v>38</v>
      </c>
      <c r="C40" s="1" t="s">
        <v>51</v>
      </c>
      <c r="D40" s="1">
        <v>20</v>
      </c>
      <c r="E40" s="1">
        <v>10</v>
      </c>
      <c r="F40" s="1">
        <v>600</v>
      </c>
      <c r="G40" s="1">
        <v>-600</v>
      </c>
      <c r="H40" s="1" t="s">
        <v>59</v>
      </c>
      <c r="K40" s="3"/>
      <c r="L40" s="3"/>
    </row>
    <row r="41" spans="1:12" ht="12.75">
      <c r="A41" s="1" t="s">
        <v>56</v>
      </c>
      <c r="B41" s="1" t="s">
        <v>39</v>
      </c>
      <c r="C41" s="1" t="s">
        <v>51</v>
      </c>
      <c r="D41" s="1">
        <v>20</v>
      </c>
      <c r="E41" s="1">
        <v>10</v>
      </c>
      <c r="F41" s="1">
        <v>500</v>
      </c>
      <c r="G41" s="1">
        <v>-500</v>
      </c>
      <c r="H41" s="1" t="s">
        <v>60</v>
      </c>
      <c r="K41" s="3"/>
      <c r="L41" s="3"/>
    </row>
    <row r="42" spans="1:12" ht="12.75">
      <c r="A42" s="1" t="s">
        <v>56</v>
      </c>
      <c r="B42" s="1" t="s">
        <v>40</v>
      </c>
      <c r="C42" s="1" t="s">
        <v>51</v>
      </c>
      <c r="D42" s="1">
        <v>20</v>
      </c>
      <c r="E42" s="1">
        <v>10</v>
      </c>
      <c r="F42" s="1">
        <v>500</v>
      </c>
      <c r="G42" s="1">
        <v>-500</v>
      </c>
      <c r="H42" s="1" t="s">
        <v>61</v>
      </c>
      <c r="K42" s="3"/>
      <c r="L42" s="3"/>
    </row>
    <row r="43" spans="1:12" ht="12.75">
      <c r="A43" s="1" t="s">
        <v>62</v>
      </c>
      <c r="B43" s="1" t="s">
        <v>41</v>
      </c>
      <c r="C43" s="1" t="s">
        <v>51</v>
      </c>
      <c r="D43" s="1">
        <v>20</v>
      </c>
      <c r="E43" s="1">
        <v>10</v>
      </c>
      <c r="F43" s="1">
        <v>500</v>
      </c>
      <c r="G43" s="1">
        <v>-500</v>
      </c>
      <c r="H43" s="1" t="s">
        <v>63</v>
      </c>
      <c r="K43" s="3"/>
      <c r="L43" s="3"/>
    </row>
    <row r="44" spans="11:12" ht="12.75">
      <c r="K44" s="3"/>
      <c r="L44" s="3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3"/>
      <c r="L45" s="3"/>
      <c r="M45" s="2"/>
      <c r="N45" s="2"/>
    </row>
    <row r="46" spans="1:12" ht="12.75">
      <c r="A46" s="1" t="s">
        <v>71</v>
      </c>
      <c r="B46" s="1" t="s">
        <v>71</v>
      </c>
      <c r="C46" s="1" t="s">
        <v>71</v>
      </c>
      <c r="D46" s="1" t="s">
        <v>71</v>
      </c>
      <c r="E46" s="1" t="s">
        <v>71</v>
      </c>
      <c r="F46" s="1" t="s">
        <v>71</v>
      </c>
      <c r="G46" s="1" t="s">
        <v>71</v>
      </c>
      <c r="H46" s="1" t="s">
        <v>71</v>
      </c>
      <c r="I46" s="1" t="s">
        <v>71</v>
      </c>
      <c r="K46" s="3"/>
      <c r="L46" s="3"/>
    </row>
    <row r="47" spans="1:12" ht="12.75">
      <c r="A47" s="1" t="s">
        <v>71</v>
      </c>
      <c r="B47" s="1" t="s">
        <v>71</v>
      </c>
      <c r="C47" s="1" t="s">
        <v>71</v>
      </c>
      <c r="D47" s="1" t="s">
        <v>71</v>
      </c>
      <c r="E47" s="1" t="s">
        <v>71</v>
      </c>
      <c r="F47" s="1" t="s">
        <v>71</v>
      </c>
      <c r="G47" s="1" t="s">
        <v>71</v>
      </c>
      <c r="H47" s="1" t="s">
        <v>71</v>
      </c>
      <c r="I47" s="1" t="s">
        <v>71</v>
      </c>
      <c r="K47" s="3"/>
      <c r="L47" s="3"/>
    </row>
    <row r="48" spans="1:12" ht="12.75">
      <c r="A48" s="1" t="s">
        <v>71</v>
      </c>
      <c r="B48" s="1" t="s">
        <v>71</v>
      </c>
      <c r="C48" s="1" t="s">
        <v>71</v>
      </c>
      <c r="D48" s="1" t="s">
        <v>71</v>
      </c>
      <c r="E48" s="1" t="s">
        <v>71</v>
      </c>
      <c r="F48" s="1" t="s">
        <v>71</v>
      </c>
      <c r="G48" s="1" t="s">
        <v>71</v>
      </c>
      <c r="H48" s="1" t="s">
        <v>71</v>
      </c>
      <c r="I48" s="1" t="s">
        <v>71</v>
      </c>
      <c r="K48" s="3"/>
      <c r="L48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2008-02-21T23:50:52Z</dcterms:created>
  <dcterms:modified xsi:type="dcterms:W3CDTF">2008-02-21T23:56:07Z</dcterms:modified>
  <cp:category/>
  <cp:version/>
  <cp:contentType/>
  <cp:contentStatus/>
</cp:coreProperties>
</file>