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88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<sst xmlns="http://schemas.openxmlformats.org/spreadsheetml/2006/main" count="145" uniqueCount="80">
  <si>
    <t>ulexite50062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</si>
  <si>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</si>
  <si>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</si>
  <si>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</si>
  <si>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</si>
  <si>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</si>
  <si>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</si>
  <si>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</si>
  <si>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</si>
  <si>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</si>
  <si>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</si>
  <si>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</si>
  <si>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</si>
  <si>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</si>
  <si>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</si>
  <si>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</si>
  <si>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</si>
  <si>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</si>
  <si>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</si>
  <si>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</si>
  <si>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</si>
  <si>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</si>
  <si>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</si>
  <si>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</si>
  <si>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</si>
  <si>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</si>
  <si>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</si>
  <si>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</si>
  <si>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</si>
  <si>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</si>
  <si>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</si>
  <si>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</si>
  <si>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</si>
  <si>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</si>
  <si>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</si>
  <si>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</si>
  <si>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</si>
  <si>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</si>
  <si>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</si>
  <si>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</si>
  <si>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</si>
  <si>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</si>
  <si>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</si>
  <si>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</si>
  <si>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</si>
  <si>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</si>
  <si>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</si>
  <si>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</si>
  <si>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</si>
  <si>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B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</si>
  <si>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</si>
  <si>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</si>
  <si>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</si>
  <si>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</si>
  <si>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</si>
  <si>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</si>
  <si>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</si>
  <si>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</si>
  <si>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</si>
  <si>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</si>
  <si>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</si>
  <si>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</si>
  <si>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</si>
  <si>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</si>
  <si>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</si>
  <si>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</si>
  <si>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</si>
  <si>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</si>
  <si>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PC2</t>
  </si>
  <si>
    <t>boron</t>
  </si>
  <si>
    <t>PET</t>
  </si>
  <si>
    <t>wollast</t>
  </si>
  <si>
    <t>sphene</t>
  </si>
  <si>
    <t>LIF</t>
  </si>
  <si>
    <t>rhod-791</t>
  </si>
  <si>
    <t>fayalite</t>
  </si>
  <si>
    <r>
      <t>NaCaB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</si>
  <si>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 </t>
  </si>
  <si>
    <t>(+) charges</t>
  </si>
  <si>
    <r>
      <t>(Na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0.20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</si>
</sst>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D1">
      <selection activeCell="U21" sqref="U21"/>
    </sheetView>
  </sheetViews>
  <sheetFormatPr defaultColWidth="9.00390625" defaultRowHeight="13.5"/>
  <cols>
    <col min="1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26" ht="12.75">
      <c r="A4" s="5" t="s">
        <v>32</v>
      </c>
      <c r="B4" s="4">
        <v>14.08</v>
      </c>
      <c r="C4" s="4">
        <v>15.55</v>
      </c>
      <c r="D4" s="4">
        <v>14.94</v>
      </c>
      <c r="E4" s="4">
        <v>15.62</v>
      </c>
      <c r="F4" s="4">
        <v>15.8</v>
      </c>
      <c r="G4" s="4">
        <v>15.87</v>
      </c>
      <c r="H4" s="4">
        <v>15.73</v>
      </c>
      <c r="I4" s="4">
        <v>16.07</v>
      </c>
      <c r="J4" s="4">
        <v>15.86</v>
      </c>
      <c r="K4" s="4">
        <v>15.85</v>
      </c>
      <c r="L4" s="4">
        <v>15.58</v>
      </c>
      <c r="M4" s="4">
        <v>15.53</v>
      </c>
      <c r="N4" s="4">
        <v>15.89</v>
      </c>
      <c r="O4" s="4">
        <v>15.82</v>
      </c>
      <c r="P4" s="4">
        <v>15.55</v>
      </c>
      <c r="Q4" s="4">
        <v>15.87</v>
      </c>
      <c r="R4" s="4">
        <v>15.71</v>
      </c>
      <c r="S4" s="4">
        <v>16.02</v>
      </c>
      <c r="T4" s="4">
        <v>15.94</v>
      </c>
      <c r="U4" s="4">
        <v>15.91</v>
      </c>
      <c r="V4" s="2"/>
      <c r="W4" s="4">
        <f>AVERAGE(B4:U4)</f>
        <v>15.6595</v>
      </c>
      <c r="X4" s="2">
        <f>STDEV(B4:U4)</f>
        <v>0.44558034304180255</v>
      </c>
      <c r="Y4" s="2"/>
      <c r="Z4" s="2"/>
    </row>
    <row r="5" spans="1:26" ht="12.75">
      <c r="A5" s="5" t="s">
        <v>27</v>
      </c>
      <c r="B5" s="4">
        <v>3.4</v>
      </c>
      <c r="C5" s="4">
        <v>4.22</v>
      </c>
      <c r="D5" s="4">
        <v>4.14</v>
      </c>
      <c r="E5" s="4">
        <v>4.35</v>
      </c>
      <c r="F5" s="4">
        <v>4.38</v>
      </c>
      <c r="G5" s="4">
        <v>4.21</v>
      </c>
      <c r="H5" s="4">
        <v>4.17</v>
      </c>
      <c r="I5" s="4">
        <v>4.18</v>
      </c>
      <c r="J5" s="4">
        <v>4.26</v>
      </c>
      <c r="K5" s="4">
        <v>4.42</v>
      </c>
      <c r="L5" s="4">
        <v>4.17</v>
      </c>
      <c r="M5" s="4">
        <v>4.21</v>
      </c>
      <c r="N5" s="4">
        <v>4.27</v>
      </c>
      <c r="O5" s="4">
        <v>4.27</v>
      </c>
      <c r="P5" s="4">
        <v>4.22</v>
      </c>
      <c r="Q5" s="4">
        <v>4.4</v>
      </c>
      <c r="R5" s="4">
        <v>4.35</v>
      </c>
      <c r="S5" s="4">
        <v>4.55</v>
      </c>
      <c r="T5" s="4">
        <v>4.33</v>
      </c>
      <c r="U5" s="4">
        <v>4.41</v>
      </c>
      <c r="V5" s="2"/>
      <c r="W5" s="4">
        <f aca="true" t="shared" si="0" ref="W5:W13">AVERAGE(B5:U5)</f>
        <v>4.245499999999999</v>
      </c>
      <c r="X5" s="2">
        <f aca="true" t="shared" si="1" ref="X5:X13">STDEV(B5:U5)</f>
        <v>0.22572631308968363</v>
      </c>
      <c r="Y5" s="2"/>
      <c r="Z5" s="2"/>
    </row>
    <row r="6" spans="1:26" ht="12.75">
      <c r="A6" s="5" t="s">
        <v>31</v>
      </c>
      <c r="B6" s="4">
        <v>0.06</v>
      </c>
      <c r="C6" s="4">
        <v>0.03</v>
      </c>
      <c r="D6" s="4">
        <v>0.01</v>
      </c>
      <c r="E6" s="4">
        <v>0.04</v>
      </c>
      <c r="F6" s="4">
        <v>0.03</v>
      </c>
      <c r="G6" s="4">
        <v>0.03</v>
      </c>
      <c r="H6" s="4">
        <v>0.01</v>
      </c>
      <c r="I6" s="4">
        <v>0</v>
      </c>
      <c r="J6" s="4">
        <v>0.03</v>
      </c>
      <c r="K6" s="4">
        <v>0.04</v>
      </c>
      <c r="L6" s="4">
        <v>0.02</v>
      </c>
      <c r="M6" s="4">
        <v>0.01</v>
      </c>
      <c r="N6" s="4">
        <v>0.02</v>
      </c>
      <c r="O6" s="4">
        <v>0.02</v>
      </c>
      <c r="P6" s="4">
        <v>0.01</v>
      </c>
      <c r="Q6" s="4">
        <v>0</v>
      </c>
      <c r="R6" s="4">
        <v>0.01</v>
      </c>
      <c r="S6" s="4">
        <v>0.02</v>
      </c>
      <c r="T6" s="4">
        <v>0.01</v>
      </c>
      <c r="U6" s="4">
        <v>0.02</v>
      </c>
      <c r="V6" s="2"/>
      <c r="W6" s="4">
        <f>AVERAGE(B6:U6)</f>
        <v>0.021000000000000005</v>
      </c>
      <c r="X6" s="2">
        <f>STDEV(B6:U6)</f>
        <v>0.014832396974191307</v>
      </c>
      <c r="Y6" s="2"/>
      <c r="Z6" s="2"/>
    </row>
    <row r="7" spans="1:26" ht="12.75">
      <c r="A7" s="1" t="s">
        <v>30</v>
      </c>
      <c r="B7" s="2">
        <v>0.53</v>
      </c>
      <c r="C7" s="2">
        <v>1.89</v>
      </c>
      <c r="D7" s="2">
        <v>0.1</v>
      </c>
      <c r="E7" s="2">
        <v>0.95</v>
      </c>
      <c r="F7" s="2">
        <v>0.68</v>
      </c>
      <c r="G7" s="2">
        <v>0.46</v>
      </c>
      <c r="H7" s="2">
        <v>0.28</v>
      </c>
      <c r="I7" s="2">
        <v>0.05</v>
      </c>
      <c r="J7" s="2">
        <v>0.3</v>
      </c>
      <c r="K7" s="2">
        <v>0.18</v>
      </c>
      <c r="L7" s="2">
        <v>0.09</v>
      </c>
      <c r="M7" s="2">
        <v>0.14</v>
      </c>
      <c r="N7" s="2">
        <v>0.11</v>
      </c>
      <c r="O7" s="2">
        <v>0.11</v>
      </c>
      <c r="P7" s="2">
        <v>0.27</v>
      </c>
      <c r="Q7" s="2">
        <v>0.25</v>
      </c>
      <c r="R7" s="2">
        <v>0.2</v>
      </c>
      <c r="S7" s="2">
        <v>0.31</v>
      </c>
      <c r="T7" s="2">
        <v>0.21</v>
      </c>
      <c r="U7" s="2">
        <v>0.17</v>
      </c>
      <c r="V7" s="2"/>
      <c r="W7" s="2">
        <f t="shared" si="0"/>
        <v>0.36399999999999993</v>
      </c>
      <c r="X7" s="2">
        <f t="shared" si="1"/>
        <v>0.4223543037483303</v>
      </c>
      <c r="Y7" s="2"/>
      <c r="Z7" s="2"/>
    </row>
    <row r="8" spans="1:26" ht="12.75">
      <c r="A8" s="1" t="s">
        <v>29</v>
      </c>
      <c r="B8" s="2">
        <v>0.09</v>
      </c>
      <c r="C8" s="2">
        <v>0.07</v>
      </c>
      <c r="D8" s="2">
        <v>0.08</v>
      </c>
      <c r="E8" s="2">
        <v>0.06</v>
      </c>
      <c r="F8" s="2">
        <v>0.08</v>
      </c>
      <c r="G8" s="2">
        <v>0.05</v>
      </c>
      <c r="H8" s="2">
        <v>0.79</v>
      </c>
      <c r="I8" s="2">
        <v>0.06</v>
      </c>
      <c r="J8" s="2">
        <v>0.07</v>
      </c>
      <c r="K8" s="2">
        <v>0.15</v>
      </c>
      <c r="L8" s="2">
        <v>0.13</v>
      </c>
      <c r="M8" s="2">
        <v>0.58</v>
      </c>
      <c r="N8" s="2">
        <v>0.13</v>
      </c>
      <c r="O8" s="2">
        <v>0.19</v>
      </c>
      <c r="P8" s="2">
        <v>0.17</v>
      </c>
      <c r="Q8" s="2">
        <v>0.33</v>
      </c>
      <c r="R8" s="2">
        <v>0.12</v>
      </c>
      <c r="S8" s="2">
        <v>0.1</v>
      </c>
      <c r="T8" s="2">
        <v>0.07</v>
      </c>
      <c r="U8" s="2">
        <v>0.04</v>
      </c>
      <c r="V8" s="2"/>
      <c r="W8" s="2">
        <f t="shared" si="0"/>
        <v>0.16799999999999998</v>
      </c>
      <c r="X8" s="2">
        <f t="shared" si="1"/>
        <v>0.1916026590300052</v>
      </c>
      <c r="Y8" s="2"/>
      <c r="Z8" s="2"/>
    </row>
    <row r="9" spans="1:26" ht="12.75">
      <c r="A9" s="1" t="s">
        <v>28</v>
      </c>
      <c r="B9" s="2">
        <v>0</v>
      </c>
      <c r="C9" s="2">
        <v>0.01</v>
      </c>
      <c r="D9" s="2">
        <v>0.01</v>
      </c>
      <c r="E9" s="2">
        <v>0</v>
      </c>
      <c r="F9" s="2">
        <v>0.02</v>
      </c>
      <c r="G9" s="2">
        <v>0.01</v>
      </c>
      <c r="H9" s="2">
        <v>0.01</v>
      </c>
      <c r="I9" s="2">
        <v>0</v>
      </c>
      <c r="J9" s="2">
        <v>0.01</v>
      </c>
      <c r="K9" s="2">
        <v>0.02</v>
      </c>
      <c r="L9" s="2">
        <v>0.01</v>
      </c>
      <c r="M9" s="2">
        <v>0</v>
      </c>
      <c r="N9" s="2">
        <v>0</v>
      </c>
      <c r="O9" s="2">
        <v>0</v>
      </c>
      <c r="P9" s="2">
        <v>0.01</v>
      </c>
      <c r="Q9" s="2">
        <v>0</v>
      </c>
      <c r="R9" s="2">
        <v>0.01</v>
      </c>
      <c r="S9" s="2">
        <v>0</v>
      </c>
      <c r="T9" s="2">
        <v>0</v>
      </c>
      <c r="U9" s="2">
        <v>0</v>
      </c>
      <c r="V9" s="2"/>
      <c r="W9" s="2">
        <f t="shared" si="0"/>
        <v>0.006</v>
      </c>
      <c r="X9" s="2">
        <f t="shared" si="1"/>
        <v>0.006805570473787207</v>
      </c>
      <c r="Y9" s="2"/>
      <c r="Z9" s="2"/>
    </row>
    <row r="10" spans="1:26" ht="12.75">
      <c r="A10" s="1" t="s">
        <v>34</v>
      </c>
      <c r="B10" s="2">
        <v>0</v>
      </c>
      <c r="C10" s="2">
        <v>0</v>
      </c>
      <c r="D10" s="2">
        <v>0.02</v>
      </c>
      <c r="E10" s="2">
        <v>0.01</v>
      </c>
      <c r="F10" s="2">
        <v>0</v>
      </c>
      <c r="G10" s="2">
        <v>0</v>
      </c>
      <c r="H10" s="2">
        <v>0.03</v>
      </c>
      <c r="I10" s="2">
        <v>0</v>
      </c>
      <c r="J10" s="2">
        <v>0</v>
      </c>
      <c r="K10" s="2">
        <v>0</v>
      </c>
      <c r="L10" s="2">
        <v>0</v>
      </c>
      <c r="M10" s="2">
        <v>0.03</v>
      </c>
      <c r="N10" s="2">
        <v>0</v>
      </c>
      <c r="O10" s="2">
        <v>0</v>
      </c>
      <c r="P10" s="2">
        <v>0</v>
      </c>
      <c r="Q10" s="2">
        <v>0</v>
      </c>
      <c r="R10" s="2">
        <v>0.03</v>
      </c>
      <c r="S10" s="2">
        <v>0</v>
      </c>
      <c r="T10" s="2">
        <v>0.03</v>
      </c>
      <c r="U10" s="2">
        <v>0</v>
      </c>
      <c r="V10" s="2"/>
      <c r="W10" s="2">
        <f t="shared" si="0"/>
        <v>0.0075</v>
      </c>
      <c r="X10" s="2">
        <f t="shared" si="1"/>
        <v>0.012513150976809198</v>
      </c>
      <c r="Y10" s="2"/>
      <c r="Z10" s="2"/>
    </row>
    <row r="11" spans="1:26" ht="12.75">
      <c r="A11" s="1" t="s">
        <v>35</v>
      </c>
      <c r="B11" s="2">
        <v>0.01</v>
      </c>
      <c r="C11" s="2">
        <v>0</v>
      </c>
      <c r="D11" s="2">
        <v>0</v>
      </c>
      <c r="E11" s="2">
        <v>0</v>
      </c>
      <c r="F11" s="2">
        <v>0.03</v>
      </c>
      <c r="G11" s="2">
        <v>0</v>
      </c>
      <c r="H11" s="2">
        <v>0.01</v>
      </c>
      <c r="I11" s="2">
        <v>0.04</v>
      </c>
      <c r="J11" s="2">
        <v>0</v>
      </c>
      <c r="K11" s="2">
        <v>0</v>
      </c>
      <c r="L11" s="2">
        <v>0.02</v>
      </c>
      <c r="M11" s="2">
        <v>0.01</v>
      </c>
      <c r="N11" s="2">
        <v>0</v>
      </c>
      <c r="O11" s="2">
        <v>0</v>
      </c>
      <c r="P11" s="2">
        <v>0.01</v>
      </c>
      <c r="Q11" s="2">
        <v>0.02</v>
      </c>
      <c r="R11" s="2">
        <v>0.01</v>
      </c>
      <c r="S11" s="2">
        <v>0.01</v>
      </c>
      <c r="T11" s="2">
        <v>0.02</v>
      </c>
      <c r="U11" s="2">
        <v>0.01</v>
      </c>
      <c r="V11" s="2"/>
      <c r="W11" s="2">
        <f t="shared" si="0"/>
        <v>0.01</v>
      </c>
      <c r="X11" s="2">
        <f t="shared" si="1"/>
        <v>0.011239029738980328</v>
      </c>
      <c r="Y11" s="2"/>
      <c r="Z11" s="2"/>
    </row>
    <row r="12" spans="1:26" ht="12.75">
      <c r="A12" s="1" t="s">
        <v>33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0.01</v>
      </c>
      <c r="H12" s="2">
        <v>0.01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0.01</v>
      </c>
      <c r="S12" s="2">
        <v>0.01</v>
      </c>
      <c r="T12" s="2">
        <v>0</v>
      </c>
      <c r="U12" s="2">
        <v>0.01</v>
      </c>
      <c r="V12" s="2"/>
      <c r="W12" s="2">
        <f t="shared" si="0"/>
        <v>0.0025</v>
      </c>
      <c r="X12" s="2">
        <f t="shared" si="1"/>
        <v>0.0044426165831931924</v>
      </c>
      <c r="Y12" s="2"/>
      <c r="Z12" s="2"/>
    </row>
    <row r="13" spans="1:26" ht="12.75">
      <c r="A13" s="1" t="s">
        <v>36</v>
      </c>
      <c r="B13" s="2">
        <f>SUM(B4:B12)</f>
        <v>18.17</v>
      </c>
      <c r="C13" s="2">
        <f aca="true" t="shared" si="2" ref="C13:U13">SUM(C4:C12)</f>
        <v>21.770000000000003</v>
      </c>
      <c r="D13" s="2">
        <f t="shared" si="2"/>
        <v>19.3</v>
      </c>
      <c r="E13" s="2">
        <f t="shared" si="2"/>
        <v>21.029999999999998</v>
      </c>
      <c r="F13" s="2">
        <f t="shared" si="2"/>
        <v>21.02</v>
      </c>
      <c r="G13" s="2">
        <f t="shared" si="2"/>
        <v>20.640000000000004</v>
      </c>
      <c r="H13" s="2">
        <f t="shared" si="2"/>
        <v>21.040000000000006</v>
      </c>
      <c r="I13" s="2">
        <f t="shared" si="2"/>
        <v>20.4</v>
      </c>
      <c r="J13" s="2">
        <f t="shared" si="2"/>
        <v>20.53</v>
      </c>
      <c r="K13" s="2">
        <f t="shared" si="2"/>
        <v>20.659999999999997</v>
      </c>
      <c r="L13" s="2">
        <f t="shared" si="2"/>
        <v>20.02</v>
      </c>
      <c r="M13" s="2">
        <f t="shared" si="2"/>
        <v>20.51</v>
      </c>
      <c r="N13" s="2">
        <f t="shared" si="2"/>
        <v>20.419999999999998</v>
      </c>
      <c r="O13" s="2">
        <f t="shared" si="2"/>
        <v>20.41</v>
      </c>
      <c r="P13" s="2">
        <f t="shared" si="2"/>
        <v>20.240000000000006</v>
      </c>
      <c r="Q13" s="2">
        <f t="shared" si="2"/>
        <v>20.869999999999997</v>
      </c>
      <c r="R13" s="2">
        <f t="shared" si="2"/>
        <v>20.45000000000001</v>
      </c>
      <c r="S13" s="2">
        <f t="shared" si="2"/>
        <v>21.020000000000003</v>
      </c>
      <c r="T13" s="2">
        <f t="shared" si="2"/>
        <v>20.610000000000003</v>
      </c>
      <c r="U13" s="2">
        <f t="shared" si="2"/>
        <v>20.570000000000004</v>
      </c>
      <c r="V13" s="2"/>
      <c r="W13" s="2">
        <f t="shared" si="0"/>
        <v>20.484</v>
      </c>
      <c r="X13" s="2">
        <f t="shared" si="1"/>
        <v>0.729638699342921</v>
      </c>
      <c r="Y13" s="2"/>
      <c r="Z13" s="2"/>
    </row>
    <row r="14" spans="2:26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 ht="12.75">
      <c r="A15" s="1" t="s">
        <v>37</v>
      </c>
      <c r="B15" s="2" t="s">
        <v>38</v>
      </c>
      <c r="C15" s="2" t="s">
        <v>39</v>
      </c>
      <c r="D15" s="2" t="s">
        <v>40</v>
      </c>
      <c r="E15" s="2">
        <v>9</v>
      </c>
      <c r="F15" s="2" t="s">
        <v>41</v>
      </c>
      <c r="G15" s="2" t="s">
        <v>42</v>
      </c>
      <c r="H15" s="2" t="s">
        <v>37</v>
      </c>
      <c r="I15" s="2" t="s">
        <v>43</v>
      </c>
      <c r="J15" s="2" t="s">
        <v>25</v>
      </c>
      <c r="K15" s="2" t="s">
        <v>26</v>
      </c>
      <c r="L15" s="2" t="s">
        <v>44</v>
      </c>
      <c r="M15" s="2" t="s">
        <v>37</v>
      </c>
      <c r="N15" s="2" t="s">
        <v>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 t="s">
        <v>78</v>
      </c>
    </row>
    <row r="16" spans="1:27" ht="12.75">
      <c r="A16" s="1" t="s">
        <v>51</v>
      </c>
      <c r="B16" s="2">
        <v>1.228480005697306</v>
      </c>
      <c r="C16" s="2">
        <v>1.2031855031787246</v>
      </c>
      <c r="D16" s="2">
        <v>1.198924721309787</v>
      </c>
      <c r="E16" s="2">
        <v>1.196652867311551</v>
      </c>
      <c r="F16" s="2">
        <v>1.1981313307543575</v>
      </c>
      <c r="G16" s="2">
        <v>1.2085602755859854</v>
      </c>
      <c r="H16" s="2">
        <v>1.2094484617042462</v>
      </c>
      <c r="I16" s="2">
        <v>1.214236134913955</v>
      </c>
      <c r="J16" s="2">
        <v>1.205641773559088</v>
      </c>
      <c r="K16" s="2">
        <v>1.1963499518556286</v>
      </c>
      <c r="L16" s="2">
        <v>1.2068260343525352</v>
      </c>
      <c r="M16" s="2">
        <v>1.2041819155939837</v>
      </c>
      <c r="N16" s="2">
        <v>1.2058997926147408</v>
      </c>
      <c r="O16" s="2">
        <v>1.20485451838546</v>
      </c>
      <c r="P16" s="2">
        <v>1.2039249309374942</v>
      </c>
      <c r="Q16" s="2">
        <v>1.1991815656087903</v>
      </c>
      <c r="R16" s="2">
        <v>1.199129655308921</v>
      </c>
      <c r="S16" s="2">
        <v>1.192634980164634</v>
      </c>
      <c r="T16" s="2">
        <v>1.2037058109209864</v>
      </c>
      <c r="U16" s="2">
        <v>1.1985239049694294</v>
      </c>
      <c r="V16" s="2"/>
      <c r="W16" s="2">
        <f>AVERAGE(B16:U16)</f>
        <v>1.2039237067363802</v>
      </c>
      <c r="X16" s="2">
        <f>STDEV(B16:U16)</f>
        <v>0.007776539431596294</v>
      </c>
      <c r="Y16" s="4">
        <v>1.2</v>
      </c>
      <c r="Z16" s="1">
        <v>2</v>
      </c>
      <c r="AA16" s="2">
        <f>Y16*Z16</f>
        <v>2.4</v>
      </c>
    </row>
    <row r="17" spans="1:27" ht="12.75">
      <c r="A17" s="1" t="s">
        <v>45</v>
      </c>
      <c r="B17" s="2">
        <v>0.5368069173420337</v>
      </c>
      <c r="C17" s="2">
        <v>0.5908651793639713</v>
      </c>
      <c r="D17" s="2">
        <v>0.601195066113523</v>
      </c>
      <c r="E17" s="2">
        <v>0.6030456124658388</v>
      </c>
      <c r="F17" s="2">
        <v>0.6010286815935245</v>
      </c>
      <c r="G17" s="2">
        <v>0.5801592662959404</v>
      </c>
      <c r="H17" s="2">
        <v>0.5801876067368266</v>
      </c>
      <c r="I17" s="2">
        <v>0.57152773017209</v>
      </c>
      <c r="J17" s="2">
        <v>0.5860011282259634</v>
      </c>
      <c r="K17" s="2">
        <v>0.6037052993312377</v>
      </c>
      <c r="L17" s="2">
        <v>0.5845033720150496</v>
      </c>
      <c r="M17" s="2">
        <v>0.5907129470157092</v>
      </c>
      <c r="N17" s="2">
        <v>0.5863932293129588</v>
      </c>
      <c r="O17" s="2">
        <v>0.5884773547757564</v>
      </c>
      <c r="P17" s="2">
        <v>0.5912283005237242</v>
      </c>
      <c r="Q17" s="2">
        <v>0.6016368687824191</v>
      </c>
      <c r="R17" s="2">
        <v>0.6008318746411377</v>
      </c>
      <c r="S17" s="2">
        <v>0.6129572368614307</v>
      </c>
      <c r="T17" s="2">
        <v>0.5916892586009501</v>
      </c>
      <c r="U17" s="2">
        <v>0.6011583161210247</v>
      </c>
      <c r="V17" s="2"/>
      <c r="W17" s="2">
        <f>AVERAGE(B17:U17)</f>
        <v>0.5902055623145555</v>
      </c>
      <c r="X17" s="2">
        <f>STDEV(B17:U17)</f>
        <v>0.016123586166438074</v>
      </c>
      <c r="Y17" s="4">
        <v>0.6</v>
      </c>
      <c r="Z17" s="1">
        <v>1</v>
      </c>
      <c r="AA17" s="2">
        <f>Y17*Z17</f>
        <v>0.6</v>
      </c>
    </row>
    <row r="18" spans="1:27" ht="12.75">
      <c r="A18" s="1" t="s">
        <v>50</v>
      </c>
      <c r="B18" s="2">
        <v>0.006233071263354357</v>
      </c>
      <c r="C18" s="2">
        <v>0.002763814278579068</v>
      </c>
      <c r="D18" s="2">
        <v>0.0009554912669031819</v>
      </c>
      <c r="E18" s="2">
        <v>0.003648652911059115</v>
      </c>
      <c r="F18" s="2">
        <v>0.002708656897760356</v>
      </c>
      <c r="G18" s="2">
        <v>0.002720182532088526</v>
      </c>
      <c r="H18" s="2">
        <v>0.0009154698546806517</v>
      </c>
      <c r="I18" s="2">
        <v>0</v>
      </c>
      <c r="J18" s="2">
        <v>0.0027153246558602696</v>
      </c>
      <c r="K18" s="2">
        <v>0.003594796957505149</v>
      </c>
      <c r="L18" s="2">
        <v>0.0018445592798802676</v>
      </c>
      <c r="M18" s="2">
        <v>0.0009232217963236616</v>
      </c>
      <c r="N18" s="2">
        <v>0.0018071854575596273</v>
      </c>
      <c r="O18" s="2">
        <v>0.0018136084533239376</v>
      </c>
      <c r="P18" s="2">
        <v>0.0009218376012874605</v>
      </c>
      <c r="Q18" s="2">
        <v>0</v>
      </c>
      <c r="R18" s="2">
        <v>0.0009088147410203891</v>
      </c>
      <c r="S18" s="2">
        <v>0.0017728028093011324</v>
      </c>
      <c r="T18" s="2">
        <v>0.0008991195570769432</v>
      </c>
      <c r="U18" s="2">
        <v>0.0017938739401162163</v>
      </c>
      <c r="V18" s="2"/>
      <c r="W18" s="2">
        <f>AVERAGE(B18:U18)</f>
        <v>0.0019470242126840155</v>
      </c>
      <c r="X18" s="2">
        <f>STDEV(B18:U18)</f>
        <v>0.0014585872163596152</v>
      </c>
      <c r="Y18" s="2"/>
      <c r="AA18" s="2"/>
    </row>
    <row r="19" spans="1:27" ht="12.75">
      <c r="A19" s="1" t="s">
        <v>36</v>
      </c>
      <c r="B19" s="2">
        <v>7.183</v>
      </c>
      <c r="C19" s="2">
        <v>6.886</v>
      </c>
      <c r="D19" s="2">
        <v>6.981</v>
      </c>
      <c r="E19" s="2">
        <v>7.043</v>
      </c>
      <c r="F19" s="2">
        <v>7.015</v>
      </c>
      <c r="G19" s="2">
        <v>7.02</v>
      </c>
      <c r="H19" s="2">
        <v>6.979</v>
      </c>
      <c r="I19" s="2">
        <v>7.037</v>
      </c>
      <c r="J19" s="2">
        <v>7.091</v>
      </c>
      <c r="K19" s="2">
        <v>6.975</v>
      </c>
      <c r="L19" s="2">
        <v>7.002</v>
      </c>
      <c r="M19" s="2">
        <v>6.933</v>
      </c>
      <c r="N19" s="2">
        <v>7.001</v>
      </c>
      <c r="O19" s="2">
        <v>7.003</v>
      </c>
      <c r="P19" s="2">
        <v>6.933</v>
      </c>
      <c r="Q19" s="2">
        <v>7.043</v>
      </c>
      <c r="R19" s="2">
        <v>6.96</v>
      </c>
      <c r="S19" s="2">
        <v>7.002</v>
      </c>
      <c r="T19" s="2">
        <v>6.95</v>
      </c>
      <c r="U19" s="2">
        <v>6.955</v>
      </c>
      <c r="V19" s="2"/>
      <c r="W19" s="2">
        <f>AVERAGE(B19:U19)</f>
        <v>6.999599999999999</v>
      </c>
      <c r="X19" s="2">
        <f>STDEV(B19:U19)</f>
        <v>0.06366144003532706</v>
      </c>
      <c r="Y19" s="2"/>
      <c r="Z19" s="2"/>
      <c r="AA19" s="6">
        <f>SUM(AA16:AA17)</f>
        <v>3</v>
      </c>
    </row>
    <row r="20" spans="2:2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20.25">
      <c r="B22" s="2"/>
      <c r="C22" s="2"/>
      <c r="D22" s="2"/>
      <c r="E22" s="2"/>
      <c r="F22" s="2"/>
      <c r="G22" s="2"/>
      <c r="H22" s="2"/>
      <c r="I22" s="2"/>
      <c r="J22" s="3" t="s">
        <v>76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20.25">
      <c r="B23" s="2"/>
      <c r="C23" s="2"/>
      <c r="D23" s="2"/>
      <c r="E23" s="2"/>
      <c r="F23" s="2"/>
      <c r="G23" s="2"/>
      <c r="H23" s="2"/>
      <c r="I23" s="2"/>
      <c r="J23" s="3" t="s">
        <v>79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8.75"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4" ht="12.75">
      <c r="A25" s="1" t="s">
        <v>55</v>
      </c>
      <c r="B25" s="1" t="s">
        <v>56</v>
      </c>
      <c r="C25" s="1" t="s">
        <v>57</v>
      </c>
      <c r="D25" s="1" t="s">
        <v>58</v>
      </c>
      <c r="E25" s="1" t="s">
        <v>59</v>
      </c>
      <c r="F25" s="1" t="s">
        <v>60</v>
      </c>
      <c r="G25" s="1" t="s">
        <v>61</v>
      </c>
      <c r="H25" s="1" t="s">
        <v>62</v>
      </c>
      <c r="W25" s="2"/>
      <c r="X25" s="2"/>
    </row>
    <row r="26" spans="1:24" ht="12.75">
      <c r="A26" s="1" t="s">
        <v>63</v>
      </c>
      <c r="B26" s="1" t="s">
        <v>45</v>
      </c>
      <c r="C26" s="1" t="s">
        <v>64</v>
      </c>
      <c r="D26" s="1">
        <v>20</v>
      </c>
      <c r="E26" s="1">
        <v>10</v>
      </c>
      <c r="F26" s="1">
        <v>600</v>
      </c>
      <c r="G26" s="1">
        <v>-600</v>
      </c>
      <c r="H26" s="1" t="s">
        <v>65</v>
      </c>
      <c r="W26" s="2"/>
      <c r="X26" s="2"/>
    </row>
    <row r="27" spans="1:24" ht="12.75">
      <c r="A27" s="1" t="s">
        <v>63</v>
      </c>
      <c r="B27" s="1" t="s">
        <v>46</v>
      </c>
      <c r="C27" s="1" t="s">
        <v>64</v>
      </c>
      <c r="D27" s="1">
        <v>20</v>
      </c>
      <c r="E27" s="1">
        <v>10</v>
      </c>
      <c r="F27" s="1">
        <v>350</v>
      </c>
      <c r="G27" s="1">
        <v>-550</v>
      </c>
      <c r="H27" s="1" t="s">
        <v>66</v>
      </c>
      <c r="W27" s="2"/>
      <c r="X27" s="2"/>
    </row>
    <row r="28" spans="1:24" ht="12.75">
      <c r="A28" s="1" t="s">
        <v>63</v>
      </c>
      <c r="B28" s="1" t="s">
        <v>47</v>
      </c>
      <c r="C28" s="1" t="s">
        <v>64</v>
      </c>
      <c r="D28" s="1">
        <v>20</v>
      </c>
      <c r="E28" s="1">
        <v>10</v>
      </c>
      <c r="F28" s="1">
        <v>600</v>
      </c>
      <c r="G28" s="1">
        <v>-600</v>
      </c>
      <c r="H28" s="1" t="s">
        <v>67</v>
      </c>
      <c r="W28" s="2"/>
      <c r="X28" s="2"/>
    </row>
    <row r="29" spans="1:24" ht="12.75">
      <c r="A29" s="1" t="s">
        <v>63</v>
      </c>
      <c r="B29" s="1" t="s">
        <v>48</v>
      </c>
      <c r="C29" s="1" t="s">
        <v>64</v>
      </c>
      <c r="D29" s="1">
        <v>20</v>
      </c>
      <c r="E29" s="1">
        <v>10</v>
      </c>
      <c r="F29" s="1">
        <v>601</v>
      </c>
      <c r="G29" s="1">
        <v>-600</v>
      </c>
      <c r="H29" s="1" t="s">
        <v>67</v>
      </c>
      <c r="W29" s="2"/>
      <c r="X29" s="2"/>
    </row>
    <row r="30" spans="1:24" ht="12.75">
      <c r="A30" s="1" t="s">
        <v>68</v>
      </c>
      <c r="B30" s="1" t="s">
        <v>49</v>
      </c>
      <c r="C30" s="1" t="s">
        <v>64</v>
      </c>
      <c r="D30" s="1">
        <v>20</v>
      </c>
      <c r="E30" s="1">
        <v>10</v>
      </c>
      <c r="F30" s="1">
        <v>2500</v>
      </c>
      <c r="G30" s="1">
        <v>-2500</v>
      </c>
      <c r="H30" s="1" t="s">
        <v>69</v>
      </c>
      <c r="W30" s="2"/>
      <c r="X30" s="2"/>
    </row>
    <row r="31" spans="1:24" ht="12.75">
      <c r="A31" s="1" t="s">
        <v>70</v>
      </c>
      <c r="B31" s="1" t="s">
        <v>50</v>
      </c>
      <c r="C31" s="1" t="s">
        <v>64</v>
      </c>
      <c r="D31" s="1">
        <v>20</v>
      </c>
      <c r="E31" s="1">
        <v>10</v>
      </c>
      <c r="F31" s="1">
        <v>500</v>
      </c>
      <c r="G31" s="1">
        <v>-500</v>
      </c>
      <c r="H31" s="1" t="s">
        <v>67</v>
      </c>
      <c r="W31" s="2"/>
      <c r="X31" s="2"/>
    </row>
    <row r="32" spans="1:24" ht="12.75">
      <c r="A32" s="1" t="s">
        <v>70</v>
      </c>
      <c r="B32" s="1" t="s">
        <v>51</v>
      </c>
      <c r="C32" s="1" t="s">
        <v>64</v>
      </c>
      <c r="D32" s="1">
        <v>20</v>
      </c>
      <c r="E32" s="1">
        <v>10</v>
      </c>
      <c r="F32" s="1">
        <v>500</v>
      </c>
      <c r="G32" s="1">
        <v>-500</v>
      </c>
      <c r="H32" s="1" t="s">
        <v>71</v>
      </c>
      <c r="W32" s="2"/>
      <c r="X32" s="2"/>
    </row>
    <row r="33" spans="1:24" ht="12.75">
      <c r="A33" s="1" t="s">
        <v>70</v>
      </c>
      <c r="B33" s="1" t="s">
        <v>52</v>
      </c>
      <c r="C33" s="1" t="s">
        <v>64</v>
      </c>
      <c r="D33" s="1">
        <v>20</v>
      </c>
      <c r="E33" s="1">
        <v>10</v>
      </c>
      <c r="F33" s="1">
        <v>500</v>
      </c>
      <c r="G33" s="1">
        <v>-500</v>
      </c>
      <c r="H33" s="1" t="s">
        <v>72</v>
      </c>
      <c r="W33" s="2"/>
      <c r="X33" s="2"/>
    </row>
    <row r="34" spans="1:24" ht="12.75">
      <c r="A34" s="1" t="s">
        <v>73</v>
      </c>
      <c r="B34" s="1" t="s">
        <v>53</v>
      </c>
      <c r="C34" s="1" t="s">
        <v>64</v>
      </c>
      <c r="D34" s="1">
        <v>20</v>
      </c>
      <c r="E34" s="1">
        <v>10</v>
      </c>
      <c r="F34" s="1">
        <v>500</v>
      </c>
      <c r="G34" s="1">
        <v>-500</v>
      </c>
      <c r="H34" s="1" t="s">
        <v>74</v>
      </c>
      <c r="W34" s="2"/>
      <c r="X34" s="2"/>
    </row>
    <row r="35" spans="1:24" ht="12.75">
      <c r="A35" s="1" t="s">
        <v>73</v>
      </c>
      <c r="B35" s="1" t="s">
        <v>54</v>
      </c>
      <c r="C35" s="1" t="s">
        <v>64</v>
      </c>
      <c r="D35" s="1">
        <v>20</v>
      </c>
      <c r="E35" s="1">
        <v>10</v>
      </c>
      <c r="F35" s="1">
        <v>200</v>
      </c>
      <c r="G35" s="1">
        <v>-500</v>
      </c>
      <c r="H35" s="1" t="s">
        <v>75</v>
      </c>
      <c r="W35" s="2"/>
      <c r="X35" s="2"/>
    </row>
    <row r="36" spans="23:24" ht="12.75">
      <c r="W36" s="2"/>
      <c r="X36" s="2"/>
    </row>
    <row r="37" spans="1:24" ht="12.75">
      <c r="A37" s="1" t="s">
        <v>77</v>
      </c>
      <c r="B37" s="2" t="s">
        <v>77</v>
      </c>
      <c r="C37" s="2" t="s">
        <v>77</v>
      </c>
      <c r="D37" s="2" t="s">
        <v>77</v>
      </c>
      <c r="E37" s="2" t="s">
        <v>77</v>
      </c>
      <c r="F37" s="2" t="s">
        <v>77</v>
      </c>
      <c r="G37" s="2" t="s">
        <v>77</v>
      </c>
      <c r="H37" s="2" t="s">
        <v>77</v>
      </c>
      <c r="I37" s="2" t="s">
        <v>77</v>
      </c>
      <c r="J37" s="2" t="s">
        <v>77</v>
      </c>
      <c r="K37" s="2" t="s">
        <v>77</v>
      </c>
      <c r="L37" s="2" t="s">
        <v>77</v>
      </c>
      <c r="M37" s="2" t="s">
        <v>77</v>
      </c>
      <c r="N37" s="2" t="s">
        <v>77</v>
      </c>
      <c r="O37" s="2" t="s">
        <v>77</v>
      </c>
      <c r="P37" s="2" t="s">
        <v>77</v>
      </c>
      <c r="Q37" s="2" t="s">
        <v>77</v>
      </c>
      <c r="R37" s="2" t="s">
        <v>77</v>
      </c>
      <c r="S37" s="2" t="s">
        <v>77</v>
      </c>
      <c r="T37" s="2" t="s">
        <v>77</v>
      </c>
      <c r="U37" s="2" t="s">
        <v>77</v>
      </c>
      <c r="V37" s="2"/>
      <c r="W37" s="2"/>
      <c r="X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2007-09-20T23:25:59Z</dcterms:created>
  <dcterms:modified xsi:type="dcterms:W3CDTF">2007-09-20T23:43:41Z</dcterms:modified>
  <cp:category/>
  <cp:version/>
  <cp:contentType/>
  <cp:contentStatus/>
</cp:coreProperties>
</file>